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sr\foma5556\DAI\Nouvelle Dai (24-25.056)\"/>
    </mc:Choice>
  </mc:AlternateContent>
  <xr:revisionPtr revIDLastSave="0" documentId="13_ncr:1_{E33E8C08-2647-4131-8BF1-7937D2D347DD}" xr6:coauthVersionLast="47" xr6:coauthVersionMax="47" xr10:uidLastSave="{00000000-0000-0000-0000-000000000000}"/>
  <bookViews>
    <workbookView xWindow="-19310" yWindow="2110" windowWidth="19420" windowHeight="10420" activeTab="2" xr2:uid="{80701FF3-3031-4541-9CA0-B728DE0B68CD}"/>
  </bookViews>
  <sheets>
    <sheet name="Heures_Longue_Durée" sheetId="1" r:id="rId1"/>
    <sheet name="Heures_totales" sheetId="2" r:id="rId2"/>
    <sheet name="Usager_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K31" i="3"/>
  <c r="J31" i="3"/>
  <c r="I31" i="3"/>
  <c r="H31" i="3"/>
  <c r="G31" i="3"/>
  <c r="F31" i="3"/>
  <c r="E31" i="3"/>
  <c r="D31" i="3"/>
  <c r="C31" i="3"/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8" i="2"/>
  <c r="G31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8" i="2"/>
  <c r="D31" i="2"/>
  <c r="C31" i="2"/>
  <c r="K31" i="2"/>
  <c r="L31" i="2"/>
  <c r="M31" i="2"/>
  <c r="J31" i="2"/>
  <c r="I31" i="2"/>
  <c r="H31" i="2"/>
  <c r="F31" i="2"/>
  <c r="E31" i="2"/>
  <c r="B31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6" i="1"/>
  <c r="K6" i="1"/>
  <c r="H29" i="1"/>
  <c r="F29" i="1"/>
  <c r="D29" i="1"/>
  <c r="B2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I29" i="1"/>
  <c r="E29" i="1"/>
  <c r="G29" i="1"/>
  <c r="C29" i="1"/>
  <c r="O31" i="2" l="1"/>
  <c r="N31" i="2"/>
  <c r="J29" i="1"/>
  <c r="K29" i="1"/>
</calcChain>
</file>

<file path=xl/sharedStrings.xml><?xml version="1.0" encoding="utf-8"?>
<sst xmlns="http://schemas.openxmlformats.org/spreadsheetml/2006/main" count="129" uniqueCount="45">
  <si>
    <t>Heures d'interventions</t>
  </si>
  <si>
    <t>Personnel du CISSS/CIUSSS</t>
  </si>
  <si>
    <t>2022-2023</t>
  </si>
  <si>
    <t>2023-2024</t>
  </si>
  <si>
    <t xml:space="preserve">Services Achetées </t>
  </si>
  <si>
    <t>Total</t>
  </si>
  <si>
    <t>2022-2024</t>
  </si>
  <si>
    <t>01 - Bas-Saint-Laurent</t>
  </si>
  <si>
    <t>02 - Saguenay–Lac-Saint-Jean</t>
  </si>
  <si>
    <t>03 - Capitale-Nationale</t>
  </si>
  <si>
    <t>04 - Mauricie et Centre-du-Québec</t>
  </si>
  <si>
    <t>05 - Estrie</t>
  </si>
  <si>
    <t>06 - Montréal</t>
  </si>
  <si>
    <t>07 - Outaouais</t>
  </si>
  <si>
    <t>08 - Abitibi-Témiscamingue</t>
  </si>
  <si>
    <t>09 - Côte-Nord</t>
  </si>
  <si>
    <t>10 - Nord-du-Québec</t>
  </si>
  <si>
    <t>11 - Gaspésie–Îles-de-la-Madeleine</t>
  </si>
  <si>
    <t>12 - Chaudière-Appalaches</t>
  </si>
  <si>
    <t>13 - Laval</t>
  </si>
  <si>
    <t>14 - Lanaudière</t>
  </si>
  <si>
    <t>15 - Laurentides</t>
  </si>
  <si>
    <t>16 - Montérégie</t>
  </si>
  <si>
    <t>19 - Îles-de-la-Madeleine</t>
  </si>
  <si>
    <t>20 - Centre-Ouest-de-l'Île-de-Montréal</t>
  </si>
  <si>
    <t>21 - Centre-Sud-de-l'Île-de-Montréal</t>
  </si>
  <si>
    <t>22 - Nord-de-l'Île-de-Montréal</t>
  </si>
  <si>
    <t>23 - Est-de-l'Île-de-Montréal</t>
  </si>
  <si>
    <t>24 - Montérégie-Est</t>
  </si>
  <si>
    <t>25 - Montérégie-Ouest</t>
  </si>
  <si>
    <t xml:space="preserve">Total Québec </t>
  </si>
  <si>
    <t xml:space="preserve">Modallité du Chèque-Emploi Service </t>
  </si>
  <si>
    <t>CISSS/CIUSSS</t>
  </si>
  <si>
    <t>Courte durée</t>
  </si>
  <si>
    <t xml:space="preserve">Déficience Intellectutelle et
trouble du spectre de l'autisme </t>
  </si>
  <si>
    <t>Déficience Physique</t>
  </si>
  <si>
    <t xml:space="preserve">Maladie Chronique </t>
  </si>
  <si>
    <t xml:space="preserve">Soins Palliatifs </t>
  </si>
  <si>
    <t>SAPA</t>
  </si>
  <si>
    <t>Profil SAPA</t>
  </si>
  <si>
    <t>Profil déficience physique</t>
  </si>
  <si>
    <t xml:space="preserve">Heures de service en longue durée </t>
  </si>
  <si>
    <t>Heures de service rendus aux usagers</t>
  </si>
  <si>
    <t>Nombre d'usagers recevant des services du SAD</t>
  </si>
  <si>
    <t xml:space="preserve">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</si>
</sst>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name val="Arial Nova Cond"/>
      <family val="2"/>
    </font>
    <font>
      <b/>
      <sz val="10"/>
      <name val="Arial Nova Cond"/>
      <family val="2"/>
    </font>
    <font>
      <sz val="11"/>
      <name val="Arial Nova Cond"/>
      <family val="2"/>
    </font>
    <font>
      <b/>
      <sz val="11"/>
      <name val="Arial Nova Cond"/>
      <family val="2"/>
    </font>
    <font>
      <b/>
      <sz val="11"/>
      <name val="Times New Roman"/>
      <family val="1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5" fillId="2" borderId="1" xfId="0" applyNumberFormat="1" applyFont="1" applyFill="1" applyBorder="1"/>
    <xf numFmtId="3" fontId="5" fillId="2" borderId="6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6" fillId="2" borderId="8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5" fillId="2" borderId="10" xfId="0" applyNumberFormat="1" applyFont="1" applyFill="1" applyBorder="1"/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left" vertical="center"/>
    </xf>
    <xf numFmtId="3" fontId="6" fillId="2" borderId="16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2FA3-6A1C-457A-9FCF-E4E255422C53}">
  <dimension ref="A2:K29"/>
  <sheetViews>
    <sheetView topLeftCell="B1" workbookViewId="0">
      <selection activeCell="A31" sqref="A31"/>
    </sheetView>
  </sheetViews>
  <sheetFormatPr baseColWidth="10" defaultColWidth="11.453125" defaultRowHeight="14.5" x14ac:dyDescent="0.35"/>
  <cols>
    <col min="1" max="1" width="39.1796875" style="1" customWidth="1"/>
    <col min="2" max="2" width="16.54296875" style="1" customWidth="1"/>
    <col min="3" max="3" width="14.7265625" style="1" customWidth="1"/>
    <col min="4" max="4" width="16.1796875" style="1" customWidth="1"/>
    <col min="5" max="5" width="16.453125" style="1" customWidth="1"/>
    <col min="6" max="6" width="15" style="1" customWidth="1"/>
    <col min="7" max="7" width="14.26953125" style="1" customWidth="1"/>
    <col min="8" max="8" width="14.81640625" style="1" customWidth="1"/>
    <col min="9" max="9" width="16.54296875" style="1" customWidth="1"/>
    <col min="10" max="10" width="14.7265625" style="1" customWidth="1"/>
    <col min="11" max="11" width="13.1796875" style="1" customWidth="1"/>
    <col min="12" max="16384" width="11.453125" style="1"/>
  </cols>
  <sheetData>
    <row r="2" spans="1:11" ht="31.5" customHeight="1" x14ac:dyDescent="0.7">
      <c r="B2" s="19" t="s">
        <v>41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5" thickBot="1" x14ac:dyDescent="0.4"/>
    <row r="4" spans="1:11" ht="37.5" customHeight="1" thickBot="1" x14ac:dyDescent="0.4">
      <c r="A4" s="23" t="s">
        <v>32</v>
      </c>
      <c r="B4" s="20" t="s">
        <v>0</v>
      </c>
      <c r="C4" s="21"/>
      <c r="D4" s="20" t="s">
        <v>1</v>
      </c>
      <c r="E4" s="21"/>
      <c r="F4" s="20" t="s">
        <v>4</v>
      </c>
      <c r="G4" s="21"/>
      <c r="H4" s="20" t="s">
        <v>31</v>
      </c>
      <c r="I4" s="21"/>
      <c r="J4" s="20" t="s">
        <v>5</v>
      </c>
      <c r="K4" s="22"/>
    </row>
    <row r="5" spans="1:11" ht="15" thickBot="1" x14ac:dyDescent="0.4">
      <c r="A5" s="24"/>
      <c r="B5" s="13" t="s">
        <v>2</v>
      </c>
      <c r="C5" s="14" t="s">
        <v>3</v>
      </c>
      <c r="D5" s="13" t="s">
        <v>2</v>
      </c>
      <c r="E5" s="14" t="s">
        <v>3</v>
      </c>
      <c r="F5" s="13" t="s">
        <v>2</v>
      </c>
      <c r="G5" s="14" t="s">
        <v>3</v>
      </c>
      <c r="H5" s="13" t="s">
        <v>2</v>
      </c>
      <c r="I5" s="14" t="s">
        <v>3</v>
      </c>
      <c r="J5" s="13" t="s">
        <v>2</v>
      </c>
      <c r="K5" s="14" t="s">
        <v>6</v>
      </c>
    </row>
    <row r="6" spans="1:11" x14ac:dyDescent="0.35">
      <c r="A6" s="4" t="s">
        <v>7</v>
      </c>
      <c r="B6" s="11">
        <v>97967</v>
      </c>
      <c r="C6" s="12">
        <v>102548</v>
      </c>
      <c r="D6" s="11">
        <v>57762</v>
      </c>
      <c r="E6" s="12">
        <v>65684</v>
      </c>
      <c r="F6" s="11">
        <v>410590</v>
      </c>
      <c r="G6" s="12">
        <v>389282</v>
      </c>
      <c r="H6" s="11">
        <v>375780.39</v>
      </c>
      <c r="I6" s="12">
        <v>406347.00999999995</v>
      </c>
      <c r="J6" s="11">
        <f>B6+D6+F6+H6</f>
        <v>942099.39</v>
      </c>
      <c r="K6" s="12">
        <f>C6+E6+G6+I6</f>
        <v>963861.01</v>
      </c>
    </row>
    <row r="7" spans="1:11" x14ac:dyDescent="0.35">
      <c r="A7" s="4" t="s">
        <v>8</v>
      </c>
      <c r="B7" s="2">
        <v>97600</v>
      </c>
      <c r="C7" s="3">
        <v>101314</v>
      </c>
      <c r="D7" s="2">
        <v>45537</v>
      </c>
      <c r="E7" s="3">
        <v>50736</v>
      </c>
      <c r="F7" s="2">
        <v>367733</v>
      </c>
      <c r="G7" s="3">
        <v>473228</v>
      </c>
      <c r="H7" s="2">
        <v>205363.20000000001</v>
      </c>
      <c r="I7" s="3">
        <v>226362.27999999997</v>
      </c>
      <c r="J7" s="2">
        <f t="shared" ref="J7:J28" si="0">B7+D7+F7+H7</f>
        <v>716233.2</v>
      </c>
      <c r="K7" s="3">
        <f t="shared" ref="K7:K28" si="1">C7+E7+G7+I7</f>
        <v>851640.28</v>
      </c>
    </row>
    <row r="8" spans="1:11" x14ac:dyDescent="0.35">
      <c r="A8" s="4" t="s">
        <v>9</v>
      </c>
      <c r="B8" s="2">
        <v>188721</v>
      </c>
      <c r="C8" s="3">
        <v>190891</v>
      </c>
      <c r="D8" s="2">
        <v>161975</v>
      </c>
      <c r="E8" s="3">
        <v>179247</v>
      </c>
      <c r="F8" s="2">
        <v>2148022</v>
      </c>
      <c r="G8" s="3">
        <v>2407776</v>
      </c>
      <c r="H8" s="2">
        <v>517900.43000000005</v>
      </c>
      <c r="I8" s="3">
        <v>612635.55000000005</v>
      </c>
      <c r="J8" s="2">
        <f t="shared" si="0"/>
        <v>3016618.43</v>
      </c>
      <c r="K8" s="3">
        <f t="shared" si="1"/>
        <v>3390549.55</v>
      </c>
    </row>
    <row r="9" spans="1:11" x14ac:dyDescent="0.35">
      <c r="A9" s="4" t="s">
        <v>10</v>
      </c>
      <c r="B9" s="2">
        <v>169530</v>
      </c>
      <c r="C9" s="3">
        <v>183281</v>
      </c>
      <c r="D9" s="2">
        <v>294977</v>
      </c>
      <c r="E9" s="3">
        <v>313184</v>
      </c>
      <c r="F9" s="2">
        <v>932887</v>
      </c>
      <c r="G9" s="3">
        <v>1029255</v>
      </c>
      <c r="H9" s="2">
        <v>588615.78</v>
      </c>
      <c r="I9" s="3">
        <v>631984.42000000004</v>
      </c>
      <c r="J9" s="2">
        <f t="shared" si="0"/>
        <v>1986009.78</v>
      </c>
      <c r="K9" s="3">
        <f t="shared" si="1"/>
        <v>2157704.42</v>
      </c>
    </row>
    <row r="10" spans="1:11" x14ac:dyDescent="0.35">
      <c r="A10" s="4" t="s">
        <v>11</v>
      </c>
      <c r="B10" s="2">
        <v>148901</v>
      </c>
      <c r="C10" s="3">
        <v>153515</v>
      </c>
      <c r="D10" s="2">
        <v>169599</v>
      </c>
      <c r="E10" s="3">
        <v>174086</v>
      </c>
      <c r="F10" s="2">
        <v>913056</v>
      </c>
      <c r="G10" s="3">
        <v>1055338</v>
      </c>
      <c r="H10" s="2">
        <v>513864.62</v>
      </c>
      <c r="I10" s="3">
        <v>601313.85000000009</v>
      </c>
      <c r="J10" s="2">
        <f t="shared" si="0"/>
        <v>1745420.62</v>
      </c>
      <c r="K10" s="3">
        <f t="shared" si="1"/>
        <v>1984252.85</v>
      </c>
    </row>
    <row r="11" spans="1:11" x14ac:dyDescent="0.35">
      <c r="A11" s="4" t="s">
        <v>12</v>
      </c>
      <c r="B11" s="2">
        <v>95775</v>
      </c>
      <c r="C11" s="3">
        <v>93905</v>
      </c>
      <c r="D11" s="2">
        <v>239998</v>
      </c>
      <c r="E11" s="3">
        <v>264261</v>
      </c>
      <c r="F11" s="2">
        <v>330637</v>
      </c>
      <c r="G11" s="3">
        <v>459404</v>
      </c>
      <c r="H11" s="2">
        <v>557832.46</v>
      </c>
      <c r="I11" s="3">
        <v>684472.8</v>
      </c>
      <c r="J11" s="2">
        <f t="shared" si="0"/>
        <v>1224242.46</v>
      </c>
      <c r="K11" s="3">
        <f t="shared" si="1"/>
        <v>1502042.8</v>
      </c>
    </row>
    <row r="12" spans="1:11" x14ac:dyDescent="0.35">
      <c r="A12" s="4" t="s">
        <v>13</v>
      </c>
      <c r="B12" s="2">
        <v>91978</v>
      </c>
      <c r="C12" s="3">
        <v>94238</v>
      </c>
      <c r="D12" s="2">
        <v>88211</v>
      </c>
      <c r="E12" s="3">
        <v>88315</v>
      </c>
      <c r="F12" s="2">
        <v>1009606</v>
      </c>
      <c r="G12" s="3">
        <v>1553255</v>
      </c>
      <c r="H12" s="2">
        <v>809912.79</v>
      </c>
      <c r="I12" s="3">
        <v>1033637.3399999999</v>
      </c>
      <c r="J12" s="2">
        <f t="shared" si="0"/>
        <v>1999707.79</v>
      </c>
      <c r="K12" s="3">
        <f t="shared" si="1"/>
        <v>2769445.34</v>
      </c>
    </row>
    <row r="13" spans="1:11" x14ac:dyDescent="0.35">
      <c r="A13" s="4" t="s">
        <v>14</v>
      </c>
      <c r="B13" s="2">
        <v>41690</v>
      </c>
      <c r="C13" s="3">
        <v>43605</v>
      </c>
      <c r="D13" s="2">
        <v>52489</v>
      </c>
      <c r="E13" s="3">
        <v>57591</v>
      </c>
      <c r="F13" s="2">
        <v>321934</v>
      </c>
      <c r="G13" s="3">
        <v>311432</v>
      </c>
      <c r="H13" s="2">
        <v>125844.1</v>
      </c>
      <c r="I13" s="3">
        <v>141433.81</v>
      </c>
      <c r="J13" s="2">
        <f t="shared" si="0"/>
        <v>541957.1</v>
      </c>
      <c r="K13" s="3">
        <f t="shared" si="1"/>
        <v>554061.81000000006</v>
      </c>
    </row>
    <row r="14" spans="1:11" x14ac:dyDescent="0.35">
      <c r="A14" s="4" t="s">
        <v>15</v>
      </c>
      <c r="B14" s="2">
        <v>30360</v>
      </c>
      <c r="C14" s="3">
        <v>32420</v>
      </c>
      <c r="D14" s="2">
        <v>59301</v>
      </c>
      <c r="E14" s="3">
        <v>57330</v>
      </c>
      <c r="F14" s="2">
        <v>156741</v>
      </c>
      <c r="G14" s="3">
        <v>157218</v>
      </c>
      <c r="H14" s="2">
        <v>230065.28000000003</v>
      </c>
      <c r="I14" s="3">
        <v>234671.53999999998</v>
      </c>
      <c r="J14" s="2">
        <f t="shared" si="0"/>
        <v>476467.28</v>
      </c>
      <c r="K14" s="3">
        <f t="shared" si="1"/>
        <v>481639.54</v>
      </c>
    </row>
    <row r="15" spans="1:11" x14ac:dyDescent="0.35">
      <c r="A15" s="4" t="s">
        <v>16</v>
      </c>
      <c r="B15" s="2">
        <v>3910</v>
      </c>
      <c r="C15" s="3">
        <v>4265</v>
      </c>
      <c r="D15" s="2">
        <v>10850</v>
      </c>
      <c r="E15" s="3">
        <v>10770</v>
      </c>
      <c r="F15" s="2">
        <v>6113</v>
      </c>
      <c r="G15" s="3">
        <v>5187</v>
      </c>
      <c r="H15" s="2">
        <v>6825.4</v>
      </c>
      <c r="I15" s="3">
        <v>7861.34</v>
      </c>
      <c r="J15" s="2">
        <f t="shared" si="0"/>
        <v>27698.400000000001</v>
      </c>
      <c r="K15" s="3">
        <f t="shared" si="1"/>
        <v>28083.34</v>
      </c>
    </row>
    <row r="16" spans="1:11" x14ac:dyDescent="0.35">
      <c r="A16" s="4" t="s">
        <v>17</v>
      </c>
      <c r="B16" s="2">
        <v>39113</v>
      </c>
      <c r="C16" s="3">
        <v>40674</v>
      </c>
      <c r="D16" s="2">
        <v>68535</v>
      </c>
      <c r="E16" s="3">
        <v>60678</v>
      </c>
      <c r="F16" s="2">
        <v>400216</v>
      </c>
      <c r="G16" s="3">
        <v>384222</v>
      </c>
      <c r="H16" s="2">
        <v>320933.86</v>
      </c>
      <c r="I16" s="3">
        <v>365743.27</v>
      </c>
      <c r="J16" s="2">
        <f t="shared" si="0"/>
        <v>828797.86</v>
      </c>
      <c r="K16" s="3">
        <f t="shared" si="1"/>
        <v>851317.27</v>
      </c>
    </row>
    <row r="17" spans="1:11" x14ac:dyDescent="0.35">
      <c r="A17" s="4" t="s">
        <v>18</v>
      </c>
      <c r="B17" s="2">
        <v>100697</v>
      </c>
      <c r="C17" s="3">
        <v>99210</v>
      </c>
      <c r="D17" s="2">
        <v>94964</v>
      </c>
      <c r="E17" s="3">
        <v>88393</v>
      </c>
      <c r="F17" s="2">
        <v>821672</v>
      </c>
      <c r="G17" s="3">
        <v>1094860</v>
      </c>
      <c r="H17" s="2">
        <v>185581.28999999998</v>
      </c>
      <c r="I17" s="3">
        <v>219779.74000000002</v>
      </c>
      <c r="J17" s="2">
        <f t="shared" si="0"/>
        <v>1202914.29</v>
      </c>
      <c r="K17" s="3">
        <f t="shared" si="1"/>
        <v>1502242.74</v>
      </c>
    </row>
    <row r="18" spans="1:11" x14ac:dyDescent="0.35">
      <c r="A18" s="4" t="s">
        <v>19</v>
      </c>
      <c r="B18" s="2">
        <v>143767</v>
      </c>
      <c r="C18" s="3">
        <v>153067</v>
      </c>
      <c r="D18" s="2">
        <v>165082</v>
      </c>
      <c r="E18" s="3">
        <v>205233</v>
      </c>
      <c r="F18" s="2">
        <v>357184</v>
      </c>
      <c r="G18" s="3">
        <v>441110</v>
      </c>
      <c r="H18" s="2">
        <v>461449.29000000004</v>
      </c>
      <c r="I18" s="3">
        <v>559104.69999999995</v>
      </c>
      <c r="J18" s="2">
        <f t="shared" si="0"/>
        <v>1127482.29</v>
      </c>
      <c r="K18" s="3">
        <f t="shared" si="1"/>
        <v>1358514.7</v>
      </c>
    </row>
    <row r="19" spans="1:11" x14ac:dyDescent="0.35">
      <c r="A19" s="4" t="s">
        <v>20</v>
      </c>
      <c r="B19" s="2">
        <v>125059</v>
      </c>
      <c r="C19" s="3">
        <v>126262</v>
      </c>
      <c r="D19" s="2">
        <v>323348</v>
      </c>
      <c r="E19" s="3">
        <v>350706</v>
      </c>
      <c r="F19" s="2">
        <v>590799</v>
      </c>
      <c r="G19" s="3">
        <v>682092</v>
      </c>
      <c r="H19" s="2">
        <v>505401.58999999997</v>
      </c>
      <c r="I19" s="3">
        <v>575645.55999999994</v>
      </c>
      <c r="J19" s="2">
        <f t="shared" si="0"/>
        <v>1544607.5899999999</v>
      </c>
      <c r="K19" s="3">
        <f t="shared" si="1"/>
        <v>1734705.56</v>
      </c>
    </row>
    <row r="20" spans="1:11" x14ac:dyDescent="0.35">
      <c r="A20" s="4" t="s">
        <v>21</v>
      </c>
      <c r="B20" s="2">
        <v>215283</v>
      </c>
      <c r="C20" s="3">
        <v>234138</v>
      </c>
      <c r="D20" s="2">
        <v>186461</v>
      </c>
      <c r="E20" s="3">
        <v>224036</v>
      </c>
      <c r="F20" s="2">
        <v>384676</v>
      </c>
      <c r="G20" s="3">
        <v>467197</v>
      </c>
      <c r="H20" s="2">
        <v>647957.80000000005</v>
      </c>
      <c r="I20" s="3">
        <v>739169.16999999993</v>
      </c>
      <c r="J20" s="2">
        <f t="shared" si="0"/>
        <v>1434377.8</v>
      </c>
      <c r="K20" s="3">
        <f t="shared" si="1"/>
        <v>1664540.17</v>
      </c>
    </row>
    <row r="21" spans="1:11" x14ac:dyDescent="0.35">
      <c r="A21" s="4" t="s">
        <v>22</v>
      </c>
      <c r="B21" s="2">
        <v>115097</v>
      </c>
      <c r="C21" s="3">
        <v>117279</v>
      </c>
      <c r="D21" s="2">
        <v>173530</v>
      </c>
      <c r="E21" s="3">
        <v>214958</v>
      </c>
      <c r="F21" s="2">
        <v>202298</v>
      </c>
      <c r="G21" s="3">
        <v>268450</v>
      </c>
      <c r="H21" s="2">
        <v>557392.18999999994</v>
      </c>
      <c r="I21" s="3">
        <v>705206.04</v>
      </c>
      <c r="J21" s="2">
        <f t="shared" si="0"/>
        <v>1048317.19</v>
      </c>
      <c r="K21" s="3">
        <f t="shared" si="1"/>
        <v>1305893.04</v>
      </c>
    </row>
    <row r="22" spans="1:11" x14ac:dyDescent="0.35">
      <c r="A22" s="4" t="s">
        <v>23</v>
      </c>
      <c r="B22" s="2">
        <v>7647</v>
      </c>
      <c r="C22" s="3">
        <v>8218</v>
      </c>
      <c r="D22" s="2">
        <v>4139</v>
      </c>
      <c r="E22" s="3">
        <v>4402</v>
      </c>
      <c r="F22" s="2">
        <v>96675</v>
      </c>
      <c r="G22" s="3">
        <v>92034</v>
      </c>
      <c r="H22" s="2">
        <v>16141.5</v>
      </c>
      <c r="I22" s="3">
        <v>20433</v>
      </c>
      <c r="J22" s="2">
        <f t="shared" si="0"/>
        <v>124602.5</v>
      </c>
      <c r="K22" s="3">
        <f t="shared" si="1"/>
        <v>125087</v>
      </c>
    </row>
    <row r="23" spans="1:11" x14ac:dyDescent="0.35">
      <c r="A23" s="4" t="s">
        <v>24</v>
      </c>
      <c r="B23" s="2">
        <v>102200</v>
      </c>
      <c r="C23" s="3">
        <v>105217</v>
      </c>
      <c r="D23" s="2">
        <v>242351</v>
      </c>
      <c r="E23" s="3">
        <v>260577</v>
      </c>
      <c r="F23" s="2">
        <v>285911</v>
      </c>
      <c r="G23" s="3">
        <v>350392</v>
      </c>
      <c r="H23" s="2">
        <v>747203.24</v>
      </c>
      <c r="I23" s="3">
        <v>856606.78</v>
      </c>
      <c r="J23" s="2">
        <f t="shared" si="0"/>
        <v>1377665.24</v>
      </c>
      <c r="K23" s="3">
        <f t="shared" si="1"/>
        <v>1572792.78</v>
      </c>
    </row>
    <row r="24" spans="1:11" x14ac:dyDescent="0.35">
      <c r="A24" s="4" t="s">
        <v>25</v>
      </c>
      <c r="B24" s="2">
        <v>95615</v>
      </c>
      <c r="C24" s="3">
        <v>94345</v>
      </c>
      <c r="D24" s="2">
        <v>252931</v>
      </c>
      <c r="E24" s="3">
        <v>307488</v>
      </c>
      <c r="F24" s="2">
        <v>114898</v>
      </c>
      <c r="G24" s="3">
        <v>198442</v>
      </c>
      <c r="H24" s="2">
        <v>360153.97</v>
      </c>
      <c r="I24" s="3">
        <v>447087.95999999996</v>
      </c>
      <c r="J24" s="2">
        <f t="shared" si="0"/>
        <v>823597.97</v>
      </c>
      <c r="K24" s="3">
        <f t="shared" si="1"/>
        <v>1047362.96</v>
      </c>
    </row>
    <row r="25" spans="1:11" x14ac:dyDescent="0.35">
      <c r="A25" s="4" t="s">
        <v>26</v>
      </c>
      <c r="B25" s="2">
        <v>120381</v>
      </c>
      <c r="C25" s="3">
        <v>114652</v>
      </c>
      <c r="D25" s="2">
        <v>263350</v>
      </c>
      <c r="E25" s="3">
        <v>285080</v>
      </c>
      <c r="F25" s="2">
        <v>382589</v>
      </c>
      <c r="G25" s="3">
        <v>825375</v>
      </c>
      <c r="H25" s="2">
        <v>429808.28000000009</v>
      </c>
      <c r="I25" s="3">
        <v>518030.48</v>
      </c>
      <c r="J25" s="2">
        <f t="shared" si="0"/>
        <v>1196128.28</v>
      </c>
      <c r="K25" s="3">
        <f t="shared" si="1"/>
        <v>1743137.48</v>
      </c>
    </row>
    <row r="26" spans="1:11" x14ac:dyDescent="0.35">
      <c r="A26" s="4" t="s">
        <v>27</v>
      </c>
      <c r="B26" s="2">
        <v>185418</v>
      </c>
      <c r="C26" s="3">
        <v>181077</v>
      </c>
      <c r="D26" s="2">
        <v>408073</v>
      </c>
      <c r="E26" s="3">
        <v>484235</v>
      </c>
      <c r="F26" s="2">
        <v>874325</v>
      </c>
      <c r="G26" s="3">
        <v>852239</v>
      </c>
      <c r="H26" s="2">
        <v>689312.28</v>
      </c>
      <c r="I26" s="3">
        <v>773094.88000000012</v>
      </c>
      <c r="J26" s="2">
        <f t="shared" si="0"/>
        <v>2157128.2800000003</v>
      </c>
      <c r="K26" s="3">
        <f t="shared" si="1"/>
        <v>2290645.88</v>
      </c>
    </row>
    <row r="27" spans="1:11" x14ac:dyDescent="0.35">
      <c r="A27" s="4" t="s">
        <v>28</v>
      </c>
      <c r="B27" s="2">
        <v>157326</v>
      </c>
      <c r="C27" s="3">
        <v>172806</v>
      </c>
      <c r="D27" s="2">
        <v>135556</v>
      </c>
      <c r="E27" s="3">
        <v>145418</v>
      </c>
      <c r="F27" s="2">
        <v>1550295</v>
      </c>
      <c r="G27" s="3">
        <v>1992247</v>
      </c>
      <c r="H27" s="2">
        <v>448664.04000000004</v>
      </c>
      <c r="I27" s="3">
        <v>505845.13999999996</v>
      </c>
      <c r="J27" s="2">
        <f t="shared" si="0"/>
        <v>2291841.04</v>
      </c>
      <c r="K27" s="3">
        <f t="shared" si="1"/>
        <v>2816316.14</v>
      </c>
    </row>
    <row r="28" spans="1:11" ht="15" thickBot="1" x14ac:dyDescent="0.4">
      <c r="A28" s="5" t="s">
        <v>29</v>
      </c>
      <c r="B28" s="6">
        <v>89147</v>
      </c>
      <c r="C28" s="7">
        <v>93552</v>
      </c>
      <c r="D28" s="6">
        <v>176846</v>
      </c>
      <c r="E28" s="7">
        <v>204444</v>
      </c>
      <c r="F28" s="6">
        <v>948957</v>
      </c>
      <c r="G28" s="7">
        <v>1063861</v>
      </c>
      <c r="H28" s="6">
        <v>1234673.1200000001</v>
      </c>
      <c r="I28" s="7">
        <v>1340903.29</v>
      </c>
      <c r="J28" s="6">
        <f t="shared" si="0"/>
        <v>2449623.12</v>
      </c>
      <c r="K28" s="7">
        <f t="shared" si="1"/>
        <v>2702760.29</v>
      </c>
    </row>
    <row r="29" spans="1:11" ht="15" thickBot="1" x14ac:dyDescent="0.4">
      <c r="A29" s="8" t="s">
        <v>30</v>
      </c>
      <c r="B29" s="9">
        <f t="shared" ref="B29:H29" si="2">SUM(B6:B28)</f>
        <v>2463182</v>
      </c>
      <c r="C29" s="10">
        <f t="shared" si="2"/>
        <v>2540479</v>
      </c>
      <c r="D29" s="9">
        <f t="shared" si="2"/>
        <v>3675865</v>
      </c>
      <c r="E29" s="10">
        <f t="shared" si="2"/>
        <v>4096852</v>
      </c>
      <c r="F29" s="9">
        <f t="shared" si="2"/>
        <v>13607814</v>
      </c>
      <c r="G29" s="10">
        <f t="shared" si="2"/>
        <v>16553896</v>
      </c>
      <c r="H29" s="9">
        <f t="shared" si="2"/>
        <v>10536676.899999999</v>
      </c>
      <c r="I29" s="10">
        <f t="shared" ref="I29" si="3">SUM(I6:I28)</f>
        <v>12207369.950000003</v>
      </c>
      <c r="J29" s="9">
        <f>SUM(J6:J28)</f>
        <v>30283537.899999999</v>
      </c>
      <c r="K29" s="10">
        <f>SUM(K6:K28)</f>
        <v>35398596.949999996</v>
      </c>
    </row>
  </sheetData>
  <mergeCells count="7">
    <mergeCell ref="A4:A5"/>
    <mergeCell ref="B2:K2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3954-1552-45E3-BE7C-1D965C35403B}">
  <dimension ref="A3:O31"/>
  <sheetViews>
    <sheetView topLeftCell="E1" workbookViewId="0">
      <selection activeCell="A24" sqref="A24:XFD24"/>
    </sheetView>
  </sheetViews>
  <sheetFormatPr baseColWidth="10" defaultColWidth="11.453125" defaultRowHeight="14.5" x14ac:dyDescent="0.35"/>
  <cols>
    <col min="1" max="1" width="35.26953125" style="1" customWidth="1"/>
    <col min="2" max="2" width="16" style="1" customWidth="1"/>
    <col min="3" max="3" width="16.26953125" style="1" customWidth="1"/>
    <col min="4" max="4" width="17" style="1" customWidth="1"/>
    <col min="5" max="5" width="15" style="1" customWidth="1"/>
    <col min="6" max="6" width="14" style="1" customWidth="1"/>
    <col min="7" max="7" width="13.453125" style="1" customWidth="1"/>
    <col min="8" max="8" width="16.7265625" style="1" customWidth="1"/>
    <col min="9" max="13" width="14.1796875" style="1" customWidth="1"/>
    <col min="14" max="14" width="12" style="1" customWidth="1"/>
    <col min="15" max="16384" width="11.453125" style="1"/>
  </cols>
  <sheetData>
    <row r="3" spans="1:15" ht="31" x14ac:dyDescent="0.7">
      <c r="C3" s="19" t="s">
        <v>42</v>
      </c>
      <c r="D3" s="19"/>
      <c r="E3" s="19"/>
      <c r="F3" s="19"/>
      <c r="G3" s="19"/>
      <c r="H3" s="19"/>
      <c r="I3" s="19"/>
      <c r="J3" s="19"/>
      <c r="K3" s="19"/>
      <c r="L3" s="19"/>
    </row>
    <row r="5" spans="1:15" ht="15" thickBot="1" x14ac:dyDescent="0.4"/>
    <row r="6" spans="1:15" ht="31.5" customHeight="1" thickBot="1" x14ac:dyDescent="0.4">
      <c r="A6" s="25" t="s">
        <v>32</v>
      </c>
      <c r="B6" s="27" t="s">
        <v>33</v>
      </c>
      <c r="C6" s="21"/>
      <c r="D6" s="20" t="s">
        <v>34</v>
      </c>
      <c r="E6" s="21"/>
      <c r="F6" s="20" t="s">
        <v>35</v>
      </c>
      <c r="G6" s="21"/>
      <c r="H6" s="20" t="s">
        <v>36</v>
      </c>
      <c r="I6" s="21"/>
      <c r="J6" s="20" t="s">
        <v>38</v>
      </c>
      <c r="K6" s="21"/>
      <c r="L6" s="20" t="s">
        <v>37</v>
      </c>
      <c r="M6" s="21"/>
      <c r="N6" s="20" t="s">
        <v>5</v>
      </c>
      <c r="O6" s="22"/>
    </row>
    <row r="7" spans="1:15" ht="20.25" customHeight="1" thickBot="1" x14ac:dyDescent="0.4">
      <c r="A7" s="26"/>
      <c r="B7" s="15" t="s">
        <v>2</v>
      </c>
      <c r="C7" s="14" t="s">
        <v>3</v>
      </c>
      <c r="D7" s="13" t="s">
        <v>2</v>
      </c>
      <c r="E7" s="14" t="s">
        <v>3</v>
      </c>
      <c r="F7" s="13" t="s">
        <v>2</v>
      </c>
      <c r="G7" s="14" t="s">
        <v>3</v>
      </c>
      <c r="H7" s="13" t="s">
        <v>2</v>
      </c>
      <c r="I7" s="14" t="s">
        <v>3</v>
      </c>
      <c r="J7" s="13" t="s">
        <v>2</v>
      </c>
      <c r="K7" s="14" t="s">
        <v>3</v>
      </c>
      <c r="L7" s="13" t="s">
        <v>2</v>
      </c>
      <c r="M7" s="14" t="s">
        <v>3</v>
      </c>
      <c r="N7" s="13" t="s">
        <v>2</v>
      </c>
      <c r="O7" s="14" t="s">
        <v>3</v>
      </c>
    </row>
    <row r="8" spans="1:15" x14ac:dyDescent="0.35">
      <c r="A8" s="16" t="s">
        <v>7</v>
      </c>
      <c r="B8" s="11">
        <v>44346</v>
      </c>
      <c r="C8" s="12">
        <v>39721</v>
      </c>
      <c r="D8" s="11">
        <v>82061.989999999991</v>
      </c>
      <c r="E8" s="12">
        <v>94874.48</v>
      </c>
      <c r="F8" s="11">
        <v>434100.88</v>
      </c>
      <c r="G8" s="12">
        <v>419044.26999999996</v>
      </c>
      <c r="H8" s="11">
        <v>54936.06</v>
      </c>
      <c r="I8" s="12">
        <v>71472.680000000008</v>
      </c>
      <c r="J8" s="11">
        <v>371000.45999999996</v>
      </c>
      <c r="K8" s="12">
        <v>378469.57999999996</v>
      </c>
      <c r="L8" s="11">
        <v>21868.2</v>
      </c>
      <c r="M8" s="12">
        <v>25620.5</v>
      </c>
      <c r="N8" s="11">
        <f>B8+D8+F8+H8+J8+L8</f>
        <v>1008313.5899999999</v>
      </c>
      <c r="O8" s="12">
        <f>C8+E8+G8+I8+K8+M8</f>
        <v>1029202.51</v>
      </c>
    </row>
    <row r="9" spans="1:15" x14ac:dyDescent="0.35">
      <c r="A9" s="4" t="s">
        <v>8</v>
      </c>
      <c r="B9" s="2">
        <v>18955</v>
      </c>
      <c r="C9" s="3">
        <v>19919</v>
      </c>
      <c r="D9" s="2">
        <v>30407.83</v>
      </c>
      <c r="E9" s="3">
        <v>29642</v>
      </c>
      <c r="F9" s="2">
        <v>324544.98</v>
      </c>
      <c r="G9" s="3">
        <v>344615.29</v>
      </c>
      <c r="H9" s="2">
        <v>27090.639999999999</v>
      </c>
      <c r="I9" s="3">
        <v>27921.43</v>
      </c>
      <c r="J9" s="2">
        <v>334189.75</v>
      </c>
      <c r="K9" s="3">
        <v>449461.56</v>
      </c>
      <c r="L9" s="2">
        <v>21611.5</v>
      </c>
      <c r="M9" s="3">
        <v>26291.989999999998</v>
      </c>
      <c r="N9" s="2">
        <f t="shared" ref="N9:N30" si="0">B9+D9+F9+H9+J9+L9</f>
        <v>756799.7</v>
      </c>
      <c r="O9" s="3">
        <f t="shared" ref="O9:O30" si="1">C9+E9+G9+I9+K9+M9</f>
        <v>897851.27</v>
      </c>
    </row>
    <row r="10" spans="1:15" x14ac:dyDescent="0.35">
      <c r="A10" s="4" t="s">
        <v>9</v>
      </c>
      <c r="B10" s="2">
        <v>257110</v>
      </c>
      <c r="C10" s="3">
        <v>294908</v>
      </c>
      <c r="D10" s="2">
        <v>174958.47000000003</v>
      </c>
      <c r="E10" s="3">
        <v>191338.71</v>
      </c>
      <c r="F10" s="2">
        <v>662706.41</v>
      </c>
      <c r="G10" s="3">
        <v>677782.5199999999</v>
      </c>
      <c r="H10" s="2">
        <v>16266.5</v>
      </c>
      <c r="I10" s="3">
        <v>18307</v>
      </c>
      <c r="J10" s="2">
        <v>2162687.0499999998</v>
      </c>
      <c r="K10" s="3">
        <v>2503121.3200000003</v>
      </c>
      <c r="L10" s="2">
        <v>77022.559999999998</v>
      </c>
      <c r="M10" s="3">
        <v>72268.83</v>
      </c>
      <c r="N10" s="2">
        <f t="shared" si="0"/>
        <v>3350750.9899999998</v>
      </c>
      <c r="O10" s="3">
        <f t="shared" si="1"/>
        <v>3757726.3800000004</v>
      </c>
    </row>
    <row r="11" spans="1:15" x14ac:dyDescent="0.35">
      <c r="A11" s="4" t="s">
        <v>10</v>
      </c>
      <c r="B11" s="2">
        <v>73585</v>
      </c>
      <c r="C11" s="3">
        <v>67126</v>
      </c>
      <c r="D11" s="2">
        <v>205220.71000000002</v>
      </c>
      <c r="E11" s="3">
        <v>244490.11000000002</v>
      </c>
      <c r="F11" s="2">
        <v>449529.37999999995</v>
      </c>
      <c r="G11" s="3">
        <v>470051.83000000007</v>
      </c>
      <c r="H11" s="2">
        <v>58502.06</v>
      </c>
      <c r="I11" s="3">
        <v>69779.25</v>
      </c>
      <c r="J11" s="2">
        <v>1272757.6299999999</v>
      </c>
      <c r="K11" s="3">
        <v>1373383.23</v>
      </c>
      <c r="L11" s="2">
        <v>48461</v>
      </c>
      <c r="M11" s="3">
        <v>48978.84</v>
      </c>
      <c r="N11" s="2">
        <f t="shared" si="0"/>
        <v>2108055.7799999998</v>
      </c>
      <c r="O11" s="3">
        <f t="shared" si="1"/>
        <v>2273809.2599999998</v>
      </c>
    </row>
    <row r="12" spans="1:15" x14ac:dyDescent="0.35">
      <c r="A12" s="4" t="s">
        <v>11</v>
      </c>
      <c r="B12" s="2">
        <v>27821</v>
      </c>
      <c r="C12" s="3">
        <v>26004</v>
      </c>
      <c r="D12" s="2">
        <v>230408.61</v>
      </c>
      <c r="E12" s="3">
        <v>240054.16</v>
      </c>
      <c r="F12" s="2">
        <v>514735.27</v>
      </c>
      <c r="G12" s="3">
        <v>534134.23</v>
      </c>
      <c r="H12" s="2">
        <v>13002.5</v>
      </c>
      <c r="I12" s="3">
        <v>13084</v>
      </c>
      <c r="J12" s="2">
        <v>987274.24000000011</v>
      </c>
      <c r="K12" s="3">
        <v>1196980.46</v>
      </c>
      <c r="L12" s="2">
        <v>69896.48000000001</v>
      </c>
      <c r="M12" s="3">
        <v>81252.08</v>
      </c>
      <c r="N12" s="2">
        <f t="shared" si="0"/>
        <v>1843138.1</v>
      </c>
      <c r="O12" s="3">
        <f t="shared" si="1"/>
        <v>2091508.9300000002</v>
      </c>
    </row>
    <row r="13" spans="1:15" x14ac:dyDescent="0.35">
      <c r="A13" s="4" t="s">
        <v>12</v>
      </c>
      <c r="B13" s="2">
        <v>29590</v>
      </c>
      <c r="C13" s="3">
        <v>27075</v>
      </c>
      <c r="D13" s="2">
        <v>91027.760000000009</v>
      </c>
      <c r="E13" s="3">
        <v>117831.5</v>
      </c>
      <c r="F13" s="2">
        <v>237466.80000000002</v>
      </c>
      <c r="G13" s="3">
        <v>257437.28000000003</v>
      </c>
      <c r="H13" s="2">
        <v>38770.86</v>
      </c>
      <c r="I13" s="3">
        <v>40991.58</v>
      </c>
      <c r="J13" s="2">
        <v>856977.04</v>
      </c>
      <c r="K13" s="3">
        <v>1085782.44</v>
      </c>
      <c r="L13" s="2">
        <v>34505.43</v>
      </c>
      <c r="M13" s="3">
        <v>45610.49</v>
      </c>
      <c r="N13" s="2">
        <f t="shared" si="0"/>
        <v>1288337.8899999999</v>
      </c>
      <c r="O13" s="3">
        <f t="shared" si="1"/>
        <v>1574728.29</v>
      </c>
    </row>
    <row r="14" spans="1:15" x14ac:dyDescent="0.35">
      <c r="A14" s="4" t="s">
        <v>13</v>
      </c>
      <c r="B14" s="2">
        <v>46200</v>
      </c>
      <c r="C14" s="3">
        <v>390259</v>
      </c>
      <c r="D14" s="2">
        <v>49888.43</v>
      </c>
      <c r="E14" s="3">
        <v>50822</v>
      </c>
      <c r="F14" s="2">
        <v>432700.35</v>
      </c>
      <c r="G14" s="3">
        <v>411298.01999999996</v>
      </c>
      <c r="H14" s="2">
        <v>41986.880000000005</v>
      </c>
      <c r="I14" s="3">
        <v>67270.320000000007</v>
      </c>
      <c r="J14" s="2">
        <v>1475132.1300000001</v>
      </c>
      <c r="K14" s="3">
        <v>2240055</v>
      </c>
      <c r="L14" s="2">
        <v>60779.700000000004</v>
      </c>
      <c r="M14" s="3">
        <v>80094.83</v>
      </c>
      <c r="N14" s="2">
        <f t="shared" si="0"/>
        <v>2106687.4900000002</v>
      </c>
      <c r="O14" s="3">
        <f t="shared" si="1"/>
        <v>3239799.17</v>
      </c>
    </row>
    <row r="15" spans="1:15" x14ac:dyDescent="0.35">
      <c r="A15" s="4" t="s">
        <v>14</v>
      </c>
      <c r="B15" s="2">
        <v>5797</v>
      </c>
      <c r="C15" s="3">
        <v>7020</v>
      </c>
      <c r="D15" s="2">
        <v>26360.260000000002</v>
      </c>
      <c r="E15" s="3">
        <v>33243.71</v>
      </c>
      <c r="F15" s="2">
        <v>158121.81</v>
      </c>
      <c r="G15" s="3">
        <v>172975.5</v>
      </c>
      <c r="H15" s="2">
        <v>9841.68</v>
      </c>
      <c r="I15" s="3">
        <v>12875.5</v>
      </c>
      <c r="J15" s="2">
        <v>347633.35000000003</v>
      </c>
      <c r="K15" s="3">
        <v>334967.10000000003</v>
      </c>
      <c r="L15" s="2">
        <v>6656.33</v>
      </c>
      <c r="M15" s="3">
        <v>7470</v>
      </c>
      <c r="N15" s="2">
        <f t="shared" si="0"/>
        <v>554410.43000000005</v>
      </c>
      <c r="O15" s="3">
        <f t="shared" si="1"/>
        <v>568551.81000000006</v>
      </c>
    </row>
    <row r="16" spans="1:15" x14ac:dyDescent="0.35">
      <c r="A16" s="4" t="s">
        <v>15</v>
      </c>
      <c r="B16" s="2">
        <v>4192</v>
      </c>
      <c r="C16" s="3">
        <v>4663</v>
      </c>
      <c r="D16" s="2">
        <v>18440.129999999997</v>
      </c>
      <c r="E16" s="3">
        <v>19142.310000000001</v>
      </c>
      <c r="F16" s="2">
        <v>167342.37</v>
      </c>
      <c r="G16" s="3">
        <v>173897.67</v>
      </c>
      <c r="H16" s="2">
        <v>14858.76</v>
      </c>
      <c r="I16" s="3">
        <v>13696.28</v>
      </c>
      <c r="J16" s="2">
        <v>275826.02</v>
      </c>
      <c r="K16" s="3">
        <v>274903.27999999997</v>
      </c>
      <c r="L16" s="2">
        <v>1942</v>
      </c>
      <c r="M16" s="3">
        <v>4275.1900000000005</v>
      </c>
      <c r="N16" s="2">
        <f t="shared" si="0"/>
        <v>482601.28</v>
      </c>
      <c r="O16" s="3">
        <f t="shared" si="1"/>
        <v>490577.73</v>
      </c>
    </row>
    <row r="17" spans="1:15" x14ac:dyDescent="0.35">
      <c r="A17" s="4" t="s">
        <v>16</v>
      </c>
      <c r="B17" s="2">
        <v>1623</v>
      </c>
      <c r="C17" s="3">
        <v>1435</v>
      </c>
      <c r="D17" s="2">
        <v>1006.5</v>
      </c>
      <c r="E17" s="3">
        <v>1206.5</v>
      </c>
      <c r="F17" s="2">
        <v>5331</v>
      </c>
      <c r="G17" s="3">
        <v>4504.09</v>
      </c>
      <c r="H17" s="2">
        <v>2785</v>
      </c>
      <c r="I17" s="3">
        <v>2959</v>
      </c>
      <c r="J17" s="2">
        <v>18575.900000000001</v>
      </c>
      <c r="K17" s="3">
        <v>19413.75</v>
      </c>
      <c r="L17" s="2">
        <v>656</v>
      </c>
      <c r="M17" s="3">
        <v>577</v>
      </c>
      <c r="N17" s="2">
        <f t="shared" si="0"/>
        <v>29977.4</v>
      </c>
      <c r="O17" s="3">
        <f t="shared" si="1"/>
        <v>30095.34</v>
      </c>
    </row>
    <row r="18" spans="1:15" x14ac:dyDescent="0.35">
      <c r="A18" s="4" t="s">
        <v>17</v>
      </c>
      <c r="B18" s="2">
        <v>19972</v>
      </c>
      <c r="C18" s="3">
        <v>25212</v>
      </c>
      <c r="D18" s="2">
        <v>56011.34</v>
      </c>
      <c r="E18" s="3">
        <v>65439.710000000006</v>
      </c>
      <c r="F18" s="2">
        <v>257196.55000000002</v>
      </c>
      <c r="G18" s="3">
        <v>285779.97000000003</v>
      </c>
      <c r="H18" s="2">
        <v>41319.4</v>
      </c>
      <c r="I18" s="3">
        <v>46028.25</v>
      </c>
      <c r="J18" s="2">
        <v>474270.57</v>
      </c>
      <c r="K18" s="3">
        <v>454069.33999999997</v>
      </c>
      <c r="L18" s="2">
        <v>9767.5</v>
      </c>
      <c r="M18" s="3">
        <v>8268</v>
      </c>
      <c r="N18" s="2">
        <f t="shared" si="0"/>
        <v>858537.3600000001</v>
      </c>
      <c r="O18" s="3">
        <f t="shared" si="1"/>
        <v>884797.27</v>
      </c>
    </row>
    <row r="19" spans="1:15" x14ac:dyDescent="0.35">
      <c r="A19" s="4" t="s">
        <v>18</v>
      </c>
      <c r="B19" s="2">
        <v>73377</v>
      </c>
      <c r="C19" s="3">
        <v>68852</v>
      </c>
      <c r="D19" s="2">
        <v>81709.210000000006</v>
      </c>
      <c r="E19" s="3">
        <v>112333.00000000001</v>
      </c>
      <c r="F19" s="2">
        <v>336079.72000000003</v>
      </c>
      <c r="G19" s="3">
        <v>381983.14</v>
      </c>
      <c r="H19" s="2">
        <v>33141</v>
      </c>
      <c r="I19" s="3">
        <v>34848.5</v>
      </c>
      <c r="J19" s="2">
        <v>751984.36</v>
      </c>
      <c r="K19" s="3">
        <v>973078.1</v>
      </c>
      <c r="L19" s="2">
        <v>37292</v>
      </c>
      <c r="M19" s="3">
        <v>46944.26</v>
      </c>
      <c r="N19" s="2">
        <f t="shared" si="0"/>
        <v>1313583.29</v>
      </c>
      <c r="O19" s="3">
        <f t="shared" si="1"/>
        <v>1618039</v>
      </c>
    </row>
    <row r="20" spans="1:15" x14ac:dyDescent="0.35">
      <c r="A20" s="4" t="s">
        <v>19</v>
      </c>
      <c r="B20" s="2">
        <v>30960</v>
      </c>
      <c r="C20" s="3">
        <v>27881</v>
      </c>
      <c r="D20" s="2">
        <v>88099.41</v>
      </c>
      <c r="E20" s="3">
        <v>109605.97</v>
      </c>
      <c r="F20" s="2">
        <v>210085.46</v>
      </c>
      <c r="G20" s="3">
        <v>258535.67999999999</v>
      </c>
      <c r="H20" s="2">
        <v>2544</v>
      </c>
      <c r="I20" s="3">
        <v>2846</v>
      </c>
      <c r="J20" s="2">
        <v>826753.42</v>
      </c>
      <c r="K20" s="3">
        <v>987527.05</v>
      </c>
      <c r="L20" s="2">
        <v>28065.25</v>
      </c>
      <c r="M20" s="3">
        <v>28095.25</v>
      </c>
      <c r="N20" s="2">
        <f t="shared" si="0"/>
        <v>1186507.54</v>
      </c>
      <c r="O20" s="3">
        <f t="shared" si="1"/>
        <v>1414490.9500000002</v>
      </c>
    </row>
    <row r="21" spans="1:15" x14ac:dyDescent="0.35">
      <c r="A21" s="4" t="s">
        <v>20</v>
      </c>
      <c r="B21" s="2">
        <v>31554</v>
      </c>
      <c r="C21" s="3">
        <v>34411</v>
      </c>
      <c r="D21" s="2">
        <v>172340.72999999998</v>
      </c>
      <c r="E21" s="3">
        <v>224813.56</v>
      </c>
      <c r="F21" s="2">
        <v>262271.2</v>
      </c>
      <c r="G21" s="3">
        <v>253136.21999999997</v>
      </c>
      <c r="H21" s="2">
        <v>20595.5</v>
      </c>
      <c r="I21" s="3">
        <v>17920.5</v>
      </c>
      <c r="J21" s="2">
        <v>1089400.1599999999</v>
      </c>
      <c r="K21" s="3">
        <v>1238835.28</v>
      </c>
      <c r="L21" s="2">
        <v>20502.48</v>
      </c>
      <c r="M21" s="3">
        <v>17921.400000000001</v>
      </c>
      <c r="N21" s="2">
        <f t="shared" si="0"/>
        <v>1596664.0699999998</v>
      </c>
      <c r="O21" s="3">
        <f t="shared" si="1"/>
        <v>1787037.96</v>
      </c>
    </row>
    <row r="22" spans="1:15" x14ac:dyDescent="0.35">
      <c r="A22" s="4" t="s">
        <v>21</v>
      </c>
      <c r="B22" s="2">
        <v>45116</v>
      </c>
      <c r="C22" s="3">
        <v>50696</v>
      </c>
      <c r="D22" s="2">
        <v>143732.91</v>
      </c>
      <c r="E22" s="3">
        <v>156256.55000000002</v>
      </c>
      <c r="F22" s="2">
        <v>465360.4</v>
      </c>
      <c r="G22" s="3">
        <v>509569.55</v>
      </c>
      <c r="H22" s="2">
        <v>47714.7</v>
      </c>
      <c r="I22" s="3">
        <v>59135.92</v>
      </c>
      <c r="J22" s="2">
        <v>777569.79</v>
      </c>
      <c r="K22" s="3">
        <v>939578.14999999991</v>
      </c>
      <c r="L22" s="2">
        <v>50491.1</v>
      </c>
      <c r="M22" s="3">
        <v>50627.18</v>
      </c>
      <c r="N22" s="2">
        <f t="shared" si="0"/>
        <v>1529984.9000000001</v>
      </c>
      <c r="O22" s="3">
        <f t="shared" si="1"/>
        <v>1765863.3499999999</v>
      </c>
    </row>
    <row r="23" spans="1:15" x14ac:dyDescent="0.35">
      <c r="A23" s="4" t="s">
        <v>22</v>
      </c>
      <c r="B23" s="2">
        <v>15772</v>
      </c>
      <c r="C23" s="3">
        <v>18066</v>
      </c>
      <c r="D23" s="2">
        <v>62090.68</v>
      </c>
      <c r="E23" s="3">
        <v>69774.41</v>
      </c>
      <c r="F23" s="2">
        <v>347736.70999999996</v>
      </c>
      <c r="G23" s="3">
        <v>393769.42000000004</v>
      </c>
      <c r="H23" s="2">
        <v>12387.3</v>
      </c>
      <c r="I23" s="3">
        <v>13300.5</v>
      </c>
      <c r="J23" s="2">
        <v>626102.5</v>
      </c>
      <c r="K23" s="3">
        <v>829048.71</v>
      </c>
      <c r="L23" s="2">
        <v>45194.759999999995</v>
      </c>
      <c r="M23" s="3">
        <v>48627.26</v>
      </c>
      <c r="N23" s="2">
        <f t="shared" si="0"/>
        <v>1109283.95</v>
      </c>
      <c r="O23" s="3">
        <f t="shared" si="1"/>
        <v>1372586.3</v>
      </c>
    </row>
    <row r="24" spans="1:15" x14ac:dyDescent="0.35">
      <c r="A24" s="4" t="s">
        <v>23</v>
      </c>
      <c r="B24" s="2">
        <v>1587</v>
      </c>
      <c r="C24" s="3">
        <v>2156</v>
      </c>
      <c r="D24" s="2">
        <v>24191</v>
      </c>
      <c r="E24" s="3">
        <v>27732</v>
      </c>
      <c r="F24" s="2">
        <v>13868</v>
      </c>
      <c r="G24" s="3">
        <v>14268</v>
      </c>
      <c r="H24" s="2">
        <v>11323</v>
      </c>
      <c r="I24" s="3">
        <v>8942</v>
      </c>
      <c r="J24" s="2">
        <v>75220.5</v>
      </c>
      <c r="K24" s="3">
        <v>74145</v>
      </c>
      <c r="L24" s="2">
        <v>7259</v>
      </c>
      <c r="M24" s="3">
        <v>13760.99</v>
      </c>
      <c r="N24" s="2">
        <f t="shared" si="0"/>
        <v>133448.5</v>
      </c>
      <c r="O24" s="3">
        <f t="shared" si="1"/>
        <v>141003.99</v>
      </c>
    </row>
    <row r="25" spans="1:15" x14ac:dyDescent="0.35">
      <c r="A25" s="4" t="s">
        <v>24</v>
      </c>
      <c r="B25" s="2">
        <v>21865</v>
      </c>
      <c r="C25" s="3">
        <v>25170</v>
      </c>
      <c r="D25" s="2">
        <v>62738.45</v>
      </c>
      <c r="E25" s="3">
        <v>65422.619999999995</v>
      </c>
      <c r="F25" s="2">
        <v>181981.96999999997</v>
      </c>
      <c r="G25" s="3">
        <v>183446.58000000002</v>
      </c>
      <c r="H25" s="2">
        <v>20888</v>
      </c>
      <c r="I25" s="3">
        <v>20802.02</v>
      </c>
      <c r="J25" s="2">
        <v>1112056.8199999998</v>
      </c>
      <c r="K25" s="3">
        <v>1303121.56</v>
      </c>
      <c r="L25" s="2">
        <v>35571.26</v>
      </c>
      <c r="M25" s="3">
        <v>47875</v>
      </c>
      <c r="N25" s="2">
        <f t="shared" si="0"/>
        <v>1435101.4999999998</v>
      </c>
      <c r="O25" s="3">
        <f t="shared" si="1"/>
        <v>1645837.78</v>
      </c>
    </row>
    <row r="26" spans="1:15" x14ac:dyDescent="0.35">
      <c r="A26" s="4" t="s">
        <v>25</v>
      </c>
      <c r="B26" s="2">
        <v>22513</v>
      </c>
      <c r="C26" s="3">
        <v>28762</v>
      </c>
      <c r="D26" s="2">
        <v>80746.42</v>
      </c>
      <c r="E26" s="3">
        <v>106327.5</v>
      </c>
      <c r="F26" s="2">
        <v>260747.75</v>
      </c>
      <c r="G26" s="3">
        <v>297108.67999999993</v>
      </c>
      <c r="H26" s="2">
        <v>9093.99</v>
      </c>
      <c r="I26" s="3">
        <v>8851.5</v>
      </c>
      <c r="J26" s="2">
        <v>473009.81000000006</v>
      </c>
      <c r="K26" s="3">
        <v>635075.28</v>
      </c>
      <c r="L26" s="2">
        <v>28367.65</v>
      </c>
      <c r="M26" s="3">
        <v>43136.25</v>
      </c>
      <c r="N26" s="2">
        <f t="shared" si="0"/>
        <v>874478.62</v>
      </c>
      <c r="O26" s="3">
        <f t="shared" si="1"/>
        <v>1119261.21</v>
      </c>
    </row>
    <row r="27" spans="1:15" x14ac:dyDescent="0.35">
      <c r="A27" s="4" t="s">
        <v>26</v>
      </c>
      <c r="B27" s="2">
        <v>31384</v>
      </c>
      <c r="C27" s="3">
        <v>42338</v>
      </c>
      <c r="D27" s="2">
        <v>14996.13</v>
      </c>
      <c r="E27" s="3">
        <v>14967.59</v>
      </c>
      <c r="F27" s="2">
        <v>377528.05000000005</v>
      </c>
      <c r="G27" s="3">
        <v>434213.05</v>
      </c>
      <c r="H27" s="2">
        <v>18778.650000000001</v>
      </c>
      <c r="I27" s="3">
        <v>13749.810000000001</v>
      </c>
      <c r="J27" s="2">
        <v>784825.45</v>
      </c>
      <c r="K27" s="3">
        <v>1280207.03</v>
      </c>
      <c r="L27" s="2">
        <v>36510</v>
      </c>
      <c r="M27" s="3">
        <v>33451.75</v>
      </c>
      <c r="N27" s="2">
        <f t="shared" si="0"/>
        <v>1264022.28</v>
      </c>
      <c r="O27" s="3">
        <f t="shared" si="1"/>
        <v>1818927.23</v>
      </c>
    </row>
    <row r="28" spans="1:15" x14ac:dyDescent="0.35">
      <c r="A28" s="4" t="s">
        <v>27</v>
      </c>
      <c r="B28" s="2">
        <v>35189</v>
      </c>
      <c r="C28" s="3">
        <v>37195</v>
      </c>
      <c r="D28" s="2">
        <v>105445.98000000001</v>
      </c>
      <c r="E28" s="3">
        <v>133279.77000000002</v>
      </c>
      <c r="F28" s="2">
        <v>596035.92999999993</v>
      </c>
      <c r="G28" s="3">
        <v>625445.19999999995</v>
      </c>
      <c r="H28" s="2">
        <v>6262.83</v>
      </c>
      <c r="I28" s="3">
        <v>6951.5</v>
      </c>
      <c r="J28" s="2">
        <v>1449383.54</v>
      </c>
      <c r="K28" s="3">
        <v>1524969.4100000001</v>
      </c>
      <c r="L28" s="2">
        <v>37691.31</v>
      </c>
      <c r="M28" s="3">
        <v>51641.990000000005</v>
      </c>
      <c r="N28" s="2">
        <f t="shared" si="0"/>
        <v>2230008.59</v>
      </c>
      <c r="O28" s="3">
        <f t="shared" si="1"/>
        <v>2379482.87</v>
      </c>
    </row>
    <row r="29" spans="1:15" x14ac:dyDescent="0.35">
      <c r="A29" s="4" t="s">
        <v>28</v>
      </c>
      <c r="B29" s="2">
        <v>28808</v>
      </c>
      <c r="C29" s="3">
        <v>35604</v>
      </c>
      <c r="D29" s="2">
        <v>141167.84</v>
      </c>
      <c r="E29" s="3">
        <v>160853.12</v>
      </c>
      <c r="F29" s="2">
        <v>411675.41000000003</v>
      </c>
      <c r="G29" s="3">
        <v>441038.95999999996</v>
      </c>
      <c r="H29" s="2">
        <v>33273.75</v>
      </c>
      <c r="I29" s="3">
        <v>28303.33</v>
      </c>
      <c r="J29" s="2">
        <v>1705724.04</v>
      </c>
      <c r="K29" s="3">
        <v>2186120.73</v>
      </c>
      <c r="L29" s="2">
        <v>67295.850000000006</v>
      </c>
      <c r="M29" s="3">
        <v>75265.25</v>
      </c>
      <c r="N29" s="2">
        <f t="shared" si="0"/>
        <v>2387944.89</v>
      </c>
      <c r="O29" s="3">
        <f t="shared" si="1"/>
        <v>2927185.3899999997</v>
      </c>
    </row>
    <row r="30" spans="1:15" ht="15" thickBot="1" x14ac:dyDescent="0.4">
      <c r="A30" s="5" t="s">
        <v>29</v>
      </c>
      <c r="B30" s="2">
        <v>18472</v>
      </c>
      <c r="C30" s="7">
        <v>18615</v>
      </c>
      <c r="D30" s="2">
        <v>189604.97</v>
      </c>
      <c r="E30" s="7">
        <v>227101.93</v>
      </c>
      <c r="F30" s="6">
        <v>435384.1</v>
      </c>
      <c r="G30" s="7">
        <v>483437.14</v>
      </c>
      <c r="H30" s="6">
        <v>22770.5</v>
      </c>
      <c r="I30" s="7">
        <v>27201.75</v>
      </c>
      <c r="J30" s="6">
        <v>1801863.55</v>
      </c>
      <c r="K30" s="7">
        <v>1965019.47</v>
      </c>
      <c r="L30" s="6">
        <v>121552.56999999999</v>
      </c>
      <c r="M30" s="7">
        <v>122046.51000000001</v>
      </c>
      <c r="N30" s="6">
        <f t="shared" si="0"/>
        <v>2589647.69</v>
      </c>
      <c r="O30" s="7">
        <f t="shared" si="1"/>
        <v>2843421.8</v>
      </c>
    </row>
    <row r="31" spans="1:15" ht="15" thickBot="1" x14ac:dyDescent="0.4">
      <c r="A31" s="8" t="s">
        <v>30</v>
      </c>
      <c r="B31" s="9">
        <f t="shared" ref="B31:H31" si="2">SUM(B8:B30)</f>
        <v>885788</v>
      </c>
      <c r="C31" s="9">
        <f t="shared" si="2"/>
        <v>1293088</v>
      </c>
      <c r="D31" s="9">
        <f t="shared" si="2"/>
        <v>2132655.7599999998</v>
      </c>
      <c r="E31" s="10">
        <f t="shared" si="2"/>
        <v>2496553.2100000004</v>
      </c>
      <c r="F31" s="9">
        <f t="shared" si="2"/>
        <v>7542530.4999999991</v>
      </c>
      <c r="G31" s="9">
        <f t="shared" si="2"/>
        <v>8027472.2899999991</v>
      </c>
      <c r="H31" s="9">
        <f t="shared" si="2"/>
        <v>558133.56000000006</v>
      </c>
      <c r="I31" s="10">
        <f t="shared" ref="I31" si="3">SUM(I8:I30)</f>
        <v>627238.62</v>
      </c>
      <c r="J31" s="9">
        <f t="shared" ref="J31:O31" si="4">SUM(J8:J30)</f>
        <v>20050218.080000002</v>
      </c>
      <c r="K31" s="10">
        <f t="shared" si="4"/>
        <v>24247332.829999998</v>
      </c>
      <c r="L31" s="9">
        <f t="shared" si="4"/>
        <v>868959.92999999993</v>
      </c>
      <c r="M31" s="10">
        <f t="shared" si="4"/>
        <v>980100.84000000008</v>
      </c>
      <c r="N31" s="9">
        <f t="shared" si="4"/>
        <v>32038285.829999998</v>
      </c>
      <c r="O31" s="10">
        <f t="shared" si="4"/>
        <v>37671785.789999999</v>
      </c>
    </row>
  </sheetData>
  <mergeCells count="9">
    <mergeCell ref="N6:O6"/>
    <mergeCell ref="J6:K6"/>
    <mergeCell ref="L6:M6"/>
    <mergeCell ref="C3:L3"/>
    <mergeCell ref="A6:A7"/>
    <mergeCell ref="B6:C6"/>
    <mergeCell ref="D6:E6"/>
    <mergeCell ref="F6:G6"/>
    <mergeCell ref="H6:I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76CE-3E74-47EC-98B5-7035554D5865}">
  <dimension ref="A2:M31"/>
  <sheetViews>
    <sheetView tabSelected="1" topLeftCell="A14" workbookViewId="0">
      <selection activeCell="B2" sqref="B2:L32"/>
    </sheetView>
  </sheetViews>
  <sheetFormatPr baseColWidth="10" defaultColWidth="11.453125" defaultRowHeight="14.5" x14ac:dyDescent="0.35"/>
  <cols>
    <col min="1" max="1" width="11.453125" style="1"/>
    <col min="2" max="2" width="35.453125" style="1" customWidth="1"/>
    <col min="3" max="3" width="15.54296875" style="1" customWidth="1"/>
    <col min="4" max="4" width="15.453125" style="1" customWidth="1"/>
    <col min="5" max="5" width="13.81640625" style="1" customWidth="1"/>
    <col min="6" max="6" width="15.1796875" style="1" customWidth="1"/>
    <col min="7" max="7" width="15.54296875" style="1" customWidth="1"/>
    <col min="8" max="8" width="16.54296875" style="1" customWidth="1"/>
    <col min="9" max="9" width="14.81640625" style="1" customWidth="1"/>
    <col min="10" max="10" width="15.453125" style="1" customWidth="1"/>
    <col min="11" max="11" width="14.81640625" style="1" customWidth="1"/>
    <col min="12" max="12" width="14.26953125" style="1" customWidth="1"/>
    <col min="13" max="16384" width="11.453125" style="1"/>
  </cols>
  <sheetData>
    <row r="2" spans="1:13" ht="18" customHeight="1" x14ac:dyDescent="0.7">
      <c r="A2" s="29"/>
      <c r="M2" s="30"/>
    </row>
    <row r="3" spans="1:13" ht="23.25" customHeight="1" x14ac:dyDescent="0.7">
      <c r="A3" s="29"/>
      <c r="M3" s="31"/>
    </row>
    <row r="4" spans="1:13" ht="31" x14ac:dyDescent="0.7">
      <c r="A4" s="29"/>
      <c r="C4" s="19" t="s">
        <v>43</v>
      </c>
      <c r="D4" s="19"/>
      <c r="E4" s="19"/>
      <c r="F4" s="19"/>
      <c r="G4" s="19"/>
      <c r="H4" s="19"/>
      <c r="I4" s="19"/>
      <c r="J4" s="19"/>
      <c r="K4" s="19"/>
      <c r="L4" s="19"/>
      <c r="M4" s="29"/>
    </row>
    <row r="5" spans="1:13" ht="44.25" customHeight="1" thickBot="1" x14ac:dyDescent="0.4">
      <c r="A5" s="29"/>
      <c r="M5" s="29"/>
    </row>
    <row r="6" spans="1:13" ht="18" customHeight="1" thickBot="1" x14ac:dyDescent="0.4">
      <c r="A6" s="29"/>
      <c r="B6" s="25" t="s">
        <v>44</v>
      </c>
      <c r="C6" s="27" t="s">
        <v>39</v>
      </c>
      <c r="D6" s="21"/>
      <c r="E6" s="20" t="s">
        <v>40</v>
      </c>
      <c r="F6" s="21"/>
      <c r="G6" s="20" t="s">
        <v>34</v>
      </c>
      <c r="H6" s="21"/>
      <c r="I6" s="20" t="s">
        <v>37</v>
      </c>
      <c r="J6" s="21"/>
      <c r="K6" s="20" t="s">
        <v>5</v>
      </c>
      <c r="L6" s="22"/>
      <c r="M6" s="29"/>
    </row>
    <row r="7" spans="1:13" ht="15" thickBot="1" x14ac:dyDescent="0.4">
      <c r="A7" s="29"/>
      <c r="B7" s="28"/>
      <c r="C7" s="15" t="s">
        <v>2</v>
      </c>
      <c r="D7" s="14" t="s">
        <v>3</v>
      </c>
      <c r="E7" s="13" t="s">
        <v>2</v>
      </c>
      <c r="F7" s="14" t="s">
        <v>3</v>
      </c>
      <c r="G7" s="13" t="s">
        <v>2</v>
      </c>
      <c r="H7" s="14" t="s">
        <v>3</v>
      </c>
      <c r="I7" s="13" t="s">
        <v>2</v>
      </c>
      <c r="J7" s="14" t="s">
        <v>3</v>
      </c>
      <c r="K7" s="13" t="s">
        <v>2</v>
      </c>
      <c r="L7" s="14" t="s">
        <v>6</v>
      </c>
      <c r="M7" s="29"/>
    </row>
    <row r="8" spans="1:13" x14ac:dyDescent="0.35">
      <c r="A8" s="29"/>
      <c r="B8" s="17" t="s">
        <v>7</v>
      </c>
      <c r="C8" s="11">
        <v>5387</v>
      </c>
      <c r="D8" s="12">
        <v>4705</v>
      </c>
      <c r="E8" s="11">
        <v>2089</v>
      </c>
      <c r="F8" s="12">
        <v>1921</v>
      </c>
      <c r="G8" s="11">
        <v>1195</v>
      </c>
      <c r="H8" s="12">
        <v>1371</v>
      </c>
      <c r="I8" s="11">
        <v>1027</v>
      </c>
      <c r="J8" s="12">
        <v>980</v>
      </c>
      <c r="K8" s="11">
        <v>9698</v>
      </c>
      <c r="L8" s="12">
        <v>8977</v>
      </c>
      <c r="M8" s="29"/>
    </row>
    <row r="9" spans="1:13" x14ac:dyDescent="0.35">
      <c r="A9" s="29"/>
      <c r="B9" s="17" t="s">
        <v>8</v>
      </c>
      <c r="C9" s="2">
        <v>6557</v>
      </c>
      <c r="D9" s="3">
        <v>6656</v>
      </c>
      <c r="E9" s="2">
        <v>2428</v>
      </c>
      <c r="F9" s="3">
        <v>2489</v>
      </c>
      <c r="G9" s="2">
        <v>1010</v>
      </c>
      <c r="H9" s="3">
        <v>1039</v>
      </c>
      <c r="I9" s="2">
        <v>1241</v>
      </c>
      <c r="J9" s="3">
        <v>1252</v>
      </c>
      <c r="K9" s="2">
        <v>11236</v>
      </c>
      <c r="L9" s="3">
        <v>11436</v>
      </c>
      <c r="M9" s="29"/>
    </row>
    <row r="10" spans="1:13" x14ac:dyDescent="0.35">
      <c r="A10" s="29"/>
      <c r="B10" s="17" t="s">
        <v>9</v>
      </c>
      <c r="C10" s="2">
        <v>14516</v>
      </c>
      <c r="D10" s="3">
        <v>14290</v>
      </c>
      <c r="E10" s="2">
        <v>3068</v>
      </c>
      <c r="F10" s="3">
        <v>2973</v>
      </c>
      <c r="G10" s="2">
        <v>4418</v>
      </c>
      <c r="H10" s="3">
        <v>4551</v>
      </c>
      <c r="I10" s="2">
        <v>2576</v>
      </c>
      <c r="J10" s="3">
        <v>2387</v>
      </c>
      <c r="K10" s="2">
        <v>24578</v>
      </c>
      <c r="L10" s="3">
        <v>24201</v>
      </c>
      <c r="M10" s="29"/>
    </row>
    <row r="11" spans="1:13" x14ac:dyDescent="0.35">
      <c r="A11" s="29"/>
      <c r="B11" s="17" t="s">
        <v>10</v>
      </c>
      <c r="C11" s="2">
        <v>15622</v>
      </c>
      <c r="D11" s="3">
        <v>15744</v>
      </c>
      <c r="E11" s="2">
        <v>2861</v>
      </c>
      <c r="F11" s="3">
        <v>3116</v>
      </c>
      <c r="G11" s="2">
        <v>3693</v>
      </c>
      <c r="H11" s="3">
        <v>3895</v>
      </c>
      <c r="I11" s="2">
        <v>2391</v>
      </c>
      <c r="J11" s="3">
        <v>2131</v>
      </c>
      <c r="K11" s="2">
        <v>24567</v>
      </c>
      <c r="L11" s="3">
        <v>24886</v>
      </c>
      <c r="M11" s="29"/>
    </row>
    <row r="12" spans="1:13" x14ac:dyDescent="0.35">
      <c r="A12" s="29"/>
      <c r="B12" s="17" t="s">
        <v>11</v>
      </c>
      <c r="C12" s="2">
        <v>12236</v>
      </c>
      <c r="D12" s="3">
        <v>11897</v>
      </c>
      <c r="E12" s="2">
        <v>3364</v>
      </c>
      <c r="F12" s="3">
        <v>3414</v>
      </c>
      <c r="G12" s="2">
        <v>3388</v>
      </c>
      <c r="H12" s="3">
        <v>3426</v>
      </c>
      <c r="I12" s="2">
        <v>1941</v>
      </c>
      <c r="J12" s="3">
        <v>1916</v>
      </c>
      <c r="K12" s="2">
        <v>20929</v>
      </c>
      <c r="L12" s="3">
        <v>20653</v>
      </c>
      <c r="M12" s="29"/>
    </row>
    <row r="13" spans="1:13" x14ac:dyDescent="0.35">
      <c r="A13" s="29"/>
      <c r="B13" s="17" t="s">
        <v>12</v>
      </c>
      <c r="C13" s="2">
        <v>9562</v>
      </c>
      <c r="D13" s="3">
        <v>9819</v>
      </c>
      <c r="E13" s="2">
        <v>1804</v>
      </c>
      <c r="F13" s="3">
        <v>1772</v>
      </c>
      <c r="G13" s="2">
        <v>1801</v>
      </c>
      <c r="H13" s="3">
        <v>1757</v>
      </c>
      <c r="I13" s="2">
        <v>728</v>
      </c>
      <c r="J13" s="3">
        <v>747</v>
      </c>
      <c r="K13" s="2">
        <v>13895</v>
      </c>
      <c r="L13" s="3">
        <v>14095</v>
      </c>
      <c r="M13" s="29"/>
    </row>
    <row r="14" spans="1:13" x14ac:dyDescent="0.35">
      <c r="A14" s="29"/>
      <c r="B14" s="17" t="s">
        <v>13</v>
      </c>
      <c r="C14" s="2">
        <v>6941</v>
      </c>
      <c r="D14" s="3">
        <v>7135</v>
      </c>
      <c r="E14" s="2">
        <v>2045</v>
      </c>
      <c r="F14" s="3">
        <v>2066</v>
      </c>
      <c r="G14" s="2">
        <v>1448</v>
      </c>
      <c r="H14" s="3">
        <v>1533</v>
      </c>
      <c r="I14" s="2">
        <v>1343</v>
      </c>
      <c r="J14" s="3">
        <v>1368</v>
      </c>
      <c r="K14" s="2">
        <v>11777</v>
      </c>
      <c r="L14" s="3">
        <v>12102</v>
      </c>
      <c r="M14" s="29"/>
    </row>
    <row r="15" spans="1:13" x14ac:dyDescent="0.35">
      <c r="A15" s="29"/>
      <c r="B15" s="17" t="s">
        <v>14</v>
      </c>
      <c r="C15" s="2">
        <v>3641</v>
      </c>
      <c r="D15" s="3">
        <v>3501</v>
      </c>
      <c r="E15" s="2">
        <v>1453</v>
      </c>
      <c r="F15" s="3">
        <v>1510</v>
      </c>
      <c r="G15" s="2">
        <v>431</v>
      </c>
      <c r="H15" s="3">
        <v>438</v>
      </c>
      <c r="I15" s="2">
        <v>385</v>
      </c>
      <c r="J15" s="3">
        <v>399</v>
      </c>
      <c r="K15" s="2">
        <v>5910</v>
      </c>
      <c r="L15" s="3">
        <v>5848</v>
      </c>
      <c r="M15" s="29"/>
    </row>
    <row r="16" spans="1:13" x14ac:dyDescent="0.35">
      <c r="A16" s="29"/>
      <c r="B16" s="17" t="s">
        <v>15</v>
      </c>
      <c r="C16" s="2">
        <v>2896</v>
      </c>
      <c r="D16" s="3">
        <v>2921</v>
      </c>
      <c r="E16" s="2">
        <v>744</v>
      </c>
      <c r="F16" s="3">
        <v>736</v>
      </c>
      <c r="G16" s="2">
        <v>488</v>
      </c>
      <c r="H16" s="3">
        <v>535</v>
      </c>
      <c r="I16" s="2">
        <v>306</v>
      </c>
      <c r="J16" s="3">
        <v>272</v>
      </c>
      <c r="K16" s="2">
        <v>4434</v>
      </c>
      <c r="L16" s="3">
        <v>4464</v>
      </c>
      <c r="M16" s="29"/>
    </row>
    <row r="17" spans="1:13" x14ac:dyDescent="0.35">
      <c r="A17" s="29"/>
      <c r="B17" s="17" t="s">
        <v>16</v>
      </c>
      <c r="C17" s="2">
        <v>289</v>
      </c>
      <c r="D17" s="3">
        <v>272</v>
      </c>
      <c r="E17" s="2">
        <v>93</v>
      </c>
      <c r="F17" s="3">
        <v>92</v>
      </c>
      <c r="G17" s="2">
        <v>60</v>
      </c>
      <c r="H17" s="3">
        <v>72</v>
      </c>
      <c r="I17" s="2">
        <v>34</v>
      </c>
      <c r="J17" s="3">
        <v>31</v>
      </c>
      <c r="K17" s="2">
        <v>476</v>
      </c>
      <c r="L17" s="3">
        <v>467</v>
      </c>
      <c r="M17" s="29"/>
    </row>
    <row r="18" spans="1:13" x14ac:dyDescent="0.35">
      <c r="A18" s="29"/>
      <c r="B18" s="17" t="s">
        <v>17</v>
      </c>
      <c r="C18" s="2">
        <v>3509</v>
      </c>
      <c r="D18" s="3">
        <v>3576</v>
      </c>
      <c r="E18" s="2">
        <v>708</v>
      </c>
      <c r="F18" s="3">
        <v>717</v>
      </c>
      <c r="G18" s="2">
        <v>566</v>
      </c>
      <c r="H18" s="3">
        <v>492</v>
      </c>
      <c r="I18" s="2">
        <v>382</v>
      </c>
      <c r="J18" s="3">
        <v>356</v>
      </c>
      <c r="K18" s="2">
        <v>5165</v>
      </c>
      <c r="L18" s="3">
        <v>5141</v>
      </c>
      <c r="M18" s="29"/>
    </row>
    <row r="19" spans="1:13" x14ac:dyDescent="0.35">
      <c r="A19" s="29"/>
      <c r="B19" s="17" t="s">
        <v>18</v>
      </c>
      <c r="C19" s="2">
        <v>7395</v>
      </c>
      <c r="D19" s="3">
        <v>7466</v>
      </c>
      <c r="E19" s="2">
        <v>2360</v>
      </c>
      <c r="F19" s="3">
        <v>2297</v>
      </c>
      <c r="G19" s="2">
        <v>2296</v>
      </c>
      <c r="H19" s="3">
        <v>2465</v>
      </c>
      <c r="I19" s="2">
        <v>1592</v>
      </c>
      <c r="J19" s="3">
        <v>1651</v>
      </c>
      <c r="K19" s="2">
        <v>13643</v>
      </c>
      <c r="L19" s="3">
        <v>13879</v>
      </c>
      <c r="M19" s="29"/>
    </row>
    <row r="20" spans="1:13" x14ac:dyDescent="0.35">
      <c r="A20" s="29"/>
      <c r="B20" s="17" t="s">
        <v>19</v>
      </c>
      <c r="C20" s="2">
        <v>12806</v>
      </c>
      <c r="D20" s="3">
        <v>13329</v>
      </c>
      <c r="E20" s="2">
        <v>2378</v>
      </c>
      <c r="F20" s="3">
        <v>2307</v>
      </c>
      <c r="G20" s="2">
        <v>2099</v>
      </c>
      <c r="H20" s="3">
        <v>2525</v>
      </c>
      <c r="I20" s="2">
        <v>1179</v>
      </c>
      <c r="J20" s="3">
        <v>1082</v>
      </c>
      <c r="K20" s="2">
        <v>18462</v>
      </c>
      <c r="L20" s="3">
        <v>19243</v>
      </c>
      <c r="M20" s="29"/>
    </row>
    <row r="21" spans="1:13" x14ac:dyDescent="0.35">
      <c r="A21" s="29"/>
      <c r="B21" s="17" t="s">
        <v>20</v>
      </c>
      <c r="C21" s="2">
        <v>11506</v>
      </c>
      <c r="D21" s="3">
        <v>11722</v>
      </c>
      <c r="E21" s="2">
        <v>2194</v>
      </c>
      <c r="F21" s="3">
        <v>2227</v>
      </c>
      <c r="G21" s="2">
        <v>2494</v>
      </c>
      <c r="H21" s="3">
        <v>3015</v>
      </c>
      <c r="I21" s="2">
        <v>1382</v>
      </c>
      <c r="J21" s="3">
        <v>1311</v>
      </c>
      <c r="K21" s="2">
        <v>17576</v>
      </c>
      <c r="L21" s="3">
        <v>18275</v>
      </c>
      <c r="M21" s="29"/>
    </row>
    <row r="22" spans="1:13" x14ac:dyDescent="0.35">
      <c r="A22" s="29"/>
      <c r="B22" s="17" t="s">
        <v>21</v>
      </c>
      <c r="C22" s="2">
        <v>13085</v>
      </c>
      <c r="D22" s="3">
        <v>13030</v>
      </c>
      <c r="E22" s="2">
        <v>4035</v>
      </c>
      <c r="F22" s="3">
        <v>4121</v>
      </c>
      <c r="G22" s="2">
        <v>4095</v>
      </c>
      <c r="H22" s="3">
        <v>4455</v>
      </c>
      <c r="I22" s="2">
        <v>1889</v>
      </c>
      <c r="J22" s="3">
        <v>1785</v>
      </c>
      <c r="K22" s="2">
        <v>23104</v>
      </c>
      <c r="L22" s="3">
        <v>23391</v>
      </c>
      <c r="M22" s="29"/>
    </row>
    <row r="23" spans="1:13" x14ac:dyDescent="0.35">
      <c r="A23" s="29"/>
      <c r="B23" s="17" t="s">
        <v>22</v>
      </c>
      <c r="C23" s="2">
        <v>8365</v>
      </c>
      <c r="D23" s="3">
        <v>8835</v>
      </c>
      <c r="E23" s="2">
        <v>1571</v>
      </c>
      <c r="F23" s="3">
        <v>1738</v>
      </c>
      <c r="G23" s="2">
        <v>2605</v>
      </c>
      <c r="H23" s="3">
        <v>2609</v>
      </c>
      <c r="I23" s="2">
        <v>1187</v>
      </c>
      <c r="J23" s="3">
        <v>1230</v>
      </c>
      <c r="K23" s="2">
        <v>13728</v>
      </c>
      <c r="L23" s="3">
        <v>14412</v>
      </c>
      <c r="M23" s="29"/>
    </row>
    <row r="24" spans="1:13" x14ac:dyDescent="0.35">
      <c r="A24" s="29"/>
      <c r="B24" s="17" t="s">
        <v>23</v>
      </c>
      <c r="C24" s="2">
        <v>342</v>
      </c>
      <c r="D24" s="3">
        <v>356</v>
      </c>
      <c r="E24" s="2">
        <v>70</v>
      </c>
      <c r="F24" s="3">
        <v>90</v>
      </c>
      <c r="G24" s="2">
        <v>135</v>
      </c>
      <c r="H24" s="3">
        <v>156</v>
      </c>
      <c r="I24" s="2">
        <v>41</v>
      </c>
      <c r="J24" s="3">
        <v>49</v>
      </c>
      <c r="K24" s="2">
        <v>588</v>
      </c>
      <c r="L24" s="3">
        <v>651</v>
      </c>
      <c r="M24" s="29"/>
    </row>
    <row r="25" spans="1:13" x14ac:dyDescent="0.35">
      <c r="A25" s="29"/>
      <c r="B25" s="17" t="s">
        <v>24</v>
      </c>
      <c r="C25" s="2">
        <v>10476</v>
      </c>
      <c r="D25" s="3">
        <v>11014</v>
      </c>
      <c r="E25" s="2">
        <v>1261</v>
      </c>
      <c r="F25" s="3">
        <v>1236</v>
      </c>
      <c r="G25" s="2">
        <v>1759</v>
      </c>
      <c r="H25" s="3">
        <v>1745</v>
      </c>
      <c r="I25" s="2">
        <v>756</v>
      </c>
      <c r="J25" s="3">
        <v>734</v>
      </c>
      <c r="K25" s="2">
        <v>14252</v>
      </c>
      <c r="L25" s="3">
        <v>14729</v>
      </c>
      <c r="M25" s="29"/>
    </row>
    <row r="26" spans="1:13" x14ac:dyDescent="0.35">
      <c r="A26" s="29"/>
      <c r="B26" s="17" t="s">
        <v>25</v>
      </c>
      <c r="C26" s="2">
        <v>6094</v>
      </c>
      <c r="D26" s="3">
        <v>6241</v>
      </c>
      <c r="E26" s="2">
        <v>1227</v>
      </c>
      <c r="F26" s="3">
        <v>1279</v>
      </c>
      <c r="G26" s="2">
        <v>1533</v>
      </c>
      <c r="H26" s="3">
        <v>1641</v>
      </c>
      <c r="I26" s="2">
        <v>833</v>
      </c>
      <c r="J26" s="3">
        <v>827</v>
      </c>
      <c r="K26" s="2">
        <v>9687</v>
      </c>
      <c r="L26" s="3">
        <v>9988</v>
      </c>
      <c r="M26" s="29"/>
    </row>
    <row r="27" spans="1:13" x14ac:dyDescent="0.35">
      <c r="A27" s="29"/>
      <c r="B27" s="17" t="s">
        <v>26</v>
      </c>
      <c r="C27" s="2">
        <v>11162</v>
      </c>
      <c r="D27" s="3">
        <v>11340</v>
      </c>
      <c r="E27" s="2">
        <v>1999</v>
      </c>
      <c r="F27" s="3">
        <v>1899</v>
      </c>
      <c r="G27" s="2">
        <v>2281</v>
      </c>
      <c r="H27" s="3">
        <v>2444</v>
      </c>
      <c r="I27" s="2">
        <v>876</v>
      </c>
      <c r="J27" s="3">
        <v>822</v>
      </c>
      <c r="K27" s="2">
        <v>16318</v>
      </c>
      <c r="L27" s="3">
        <v>16505</v>
      </c>
      <c r="M27" s="29"/>
    </row>
    <row r="28" spans="1:13" x14ac:dyDescent="0.35">
      <c r="A28" s="29"/>
      <c r="B28" s="17" t="s">
        <v>27</v>
      </c>
      <c r="C28" s="2">
        <v>13003</v>
      </c>
      <c r="D28" s="3">
        <v>13948</v>
      </c>
      <c r="E28" s="2">
        <v>2903</v>
      </c>
      <c r="F28" s="3">
        <v>2927</v>
      </c>
      <c r="G28" s="2">
        <v>2926</v>
      </c>
      <c r="H28" s="3">
        <v>2743</v>
      </c>
      <c r="I28" s="2">
        <v>985</v>
      </c>
      <c r="J28" s="3">
        <v>1010</v>
      </c>
      <c r="K28" s="2">
        <v>19817</v>
      </c>
      <c r="L28" s="3">
        <v>20628</v>
      </c>
      <c r="M28" s="29"/>
    </row>
    <row r="29" spans="1:13" x14ac:dyDescent="0.35">
      <c r="A29" s="29"/>
      <c r="B29" s="17" t="s">
        <v>28</v>
      </c>
      <c r="C29" s="2">
        <v>11041</v>
      </c>
      <c r="D29" s="3">
        <v>12114</v>
      </c>
      <c r="E29" s="2">
        <v>2294</v>
      </c>
      <c r="F29" s="3">
        <v>2699</v>
      </c>
      <c r="G29" s="2">
        <v>2980</v>
      </c>
      <c r="H29" s="3">
        <v>3360</v>
      </c>
      <c r="I29" s="2">
        <v>1713</v>
      </c>
      <c r="J29" s="3">
        <v>1572</v>
      </c>
      <c r="K29" s="2">
        <v>18028</v>
      </c>
      <c r="L29" s="3">
        <v>19745</v>
      </c>
      <c r="M29" s="29"/>
    </row>
    <row r="30" spans="1:13" ht="15" thickBot="1" x14ac:dyDescent="0.4">
      <c r="A30" s="29"/>
      <c r="B30" s="18" t="s">
        <v>29</v>
      </c>
      <c r="C30" s="2">
        <v>6659</v>
      </c>
      <c r="D30" s="7">
        <v>7057</v>
      </c>
      <c r="E30" s="2">
        <v>1633</v>
      </c>
      <c r="F30" s="7">
        <v>1787</v>
      </c>
      <c r="G30" s="2">
        <v>2319</v>
      </c>
      <c r="H30" s="7">
        <v>2626</v>
      </c>
      <c r="I30" s="6">
        <v>1270</v>
      </c>
      <c r="J30" s="7">
        <v>1329</v>
      </c>
      <c r="K30" s="6">
        <v>11881</v>
      </c>
      <c r="L30" s="7">
        <v>12799</v>
      </c>
      <c r="M30" s="29"/>
    </row>
    <row r="31" spans="1:13" ht="15" thickBot="1" x14ac:dyDescent="0.4">
      <c r="A31" s="29"/>
      <c r="B31" s="8" t="s">
        <v>30</v>
      </c>
      <c r="C31" s="9">
        <f t="shared" ref="C31:J31" si="0">SUM(C8:C30)</f>
        <v>193090</v>
      </c>
      <c r="D31" s="9">
        <f t="shared" si="0"/>
        <v>196968</v>
      </c>
      <c r="E31" s="9">
        <f t="shared" si="0"/>
        <v>44582</v>
      </c>
      <c r="F31" s="10">
        <f t="shared" si="0"/>
        <v>45413</v>
      </c>
      <c r="G31" s="9">
        <f t="shared" si="0"/>
        <v>46020</v>
      </c>
      <c r="H31" s="10">
        <f t="shared" si="0"/>
        <v>48893</v>
      </c>
      <c r="I31" s="9">
        <f t="shared" si="0"/>
        <v>26057</v>
      </c>
      <c r="J31" s="10">
        <f t="shared" si="0"/>
        <v>25241</v>
      </c>
      <c r="K31" s="9">
        <f>SUM(K8:K30)</f>
        <v>309749</v>
      </c>
      <c r="L31" s="10">
        <f>SUM(L8:L30)</f>
        <v>316515</v>
      </c>
      <c r="M31" s="29"/>
    </row>
  </sheetData>
  <mergeCells count="7">
    <mergeCell ref="C4:L4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Heures_Longue_Durée</vt:lpstr>
      <vt:lpstr>Heures_totales</vt:lpstr>
      <vt:lpstr>Usager_</vt:lpstr>
    </vt:vector>
  </TitlesOfParts>
  <Company>Ministere de la Sante et des Services sociaux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Antoine</dc:creator>
  <cp:lastModifiedBy>Marie-Alexandra Fortin</cp:lastModifiedBy>
  <dcterms:created xsi:type="dcterms:W3CDTF">2024-05-21T18:46:46Z</dcterms:created>
  <dcterms:modified xsi:type="dcterms:W3CDTF">2024-05-27T15:43:26Z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2024-05-21T19:55:57Z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8182a597-2239-47a3-bd6e-b54b5d2cd4e9</vt:lpwstr>
  </property>
  <property fmtid="{D5CDD505-2E9C-101B-9397-08002B2CF9AE}" pid="8" name="MSIP_Label_6a7d8d5d-78e2-4a62-9fcd-016eb5e4c57c_ContentBits">
    <vt:lpwstr>0</vt:lpwstr>
  </property>
</Properties>
</file>