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J:\GRP\P\9\A\SSS\BIOLOGIE MEDICALE\COVID-19\Comité clinique COVID-19 - Laboratoire\Volumétries analyses\Nosotech_Volumétries Covid-19\"/>
    </mc:Choice>
  </mc:AlternateContent>
  <xr:revisionPtr revIDLastSave="0" documentId="13_ncr:1_{6B3C8AC2-26CB-4E49-840B-4B776F804E3B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Données quotidiennes" sheetId="2" r:id="rId1"/>
    <sheet name="Volumétrie" sheetId="1" r:id="rId2"/>
    <sheet name="Temps Réponse" sheetId="3" r:id="rId3"/>
    <sheet name="Prélèvement par âge" sheetId="4" r:id="rId4"/>
    <sheet name="Analyses par M" sheetId="5" r:id="rId5"/>
    <sheet name="Provenance des analyses" sheetId="6" r:id="rId6"/>
  </sheet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0" i="5" l="1"/>
  <c r="I61" i="3"/>
  <c r="H61" i="3"/>
  <c r="G61" i="3"/>
  <c r="F61" i="3"/>
  <c r="E61" i="3"/>
  <c r="D61" i="3"/>
  <c r="C61" i="3"/>
  <c r="B61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</calcChain>
</file>

<file path=xl/sharedStrings.xml><?xml version="1.0" encoding="utf-8"?>
<sst xmlns="http://schemas.openxmlformats.org/spreadsheetml/2006/main" count="83" uniqueCount="61">
  <si>
    <t>Chaudiere-Appalaches</t>
  </si>
  <si>
    <t>Mauricie - Centre-du-Quebec</t>
  </si>
  <si>
    <t>Monteregie</t>
  </si>
  <si>
    <t>Capitale-Nationale</t>
  </si>
  <si>
    <t>Outaouais</t>
  </si>
  <si>
    <t>Estrie</t>
  </si>
  <si>
    <t>Date</t>
  </si>
  <si>
    <t>Nb Analyses Covid19</t>
  </si>
  <si>
    <t>Prélèvements quotidiens</t>
  </si>
  <si>
    <t>Grappe</t>
  </si>
  <si>
    <t>Analyses Sans Date prélèvement</t>
  </si>
  <si>
    <t>Analyses temps réponse &lt; 24h</t>
  </si>
  <si>
    <t>Temps réponse &gt; 48h</t>
  </si>
  <si>
    <t>Analyses Realisées</t>
  </si>
  <si>
    <t>Temps réponse &lt; 24h</t>
  </si>
  <si>
    <t>Analyses temps réponse &gt; 48h</t>
  </si>
  <si>
    <t>Total</t>
  </si>
  <si>
    <t>Analyses temps réponse &gt; 24h et &lt; 48h</t>
  </si>
  <si>
    <t>Temps réponse &gt; 24h et &lt; 48h</t>
  </si>
  <si>
    <t>Capacité attendue</t>
  </si>
  <si>
    <t>Capacité disponible</t>
  </si>
  <si>
    <t>Analyses réalisées au-delà de la capacité attendue</t>
  </si>
  <si>
    <t>age</t>
  </si>
  <si>
    <t>0-9</t>
  </si>
  <si>
    <t>20-29</t>
  </si>
  <si>
    <t>30-39</t>
  </si>
  <si>
    <t>40-49</t>
  </si>
  <si>
    <t>50-59</t>
  </si>
  <si>
    <t>60-69</t>
  </si>
  <si>
    <t>70-79</t>
  </si>
  <si>
    <t>80-89</t>
  </si>
  <si>
    <t>Inconnu</t>
  </si>
  <si>
    <t>10-19</t>
  </si>
  <si>
    <t>Quantité</t>
  </si>
  <si>
    <t>M</t>
  </si>
  <si>
    <t>% analyses par M</t>
  </si>
  <si>
    <t>% prélèvements par âge</t>
  </si>
  <si>
    <t>Temps réponse &gt; 24h</t>
  </si>
  <si>
    <t>Privé</t>
  </si>
  <si>
    <t>Nunavik</t>
  </si>
  <si>
    <t>90 et +</t>
  </si>
  <si>
    <t>SLSJ-CN-NDQ</t>
  </si>
  <si>
    <t>BSL-Gaspésie</t>
  </si>
  <si>
    <t>Mtl-CHUM</t>
  </si>
  <si>
    <t>Mtl-CUSM</t>
  </si>
  <si>
    <t>3L</t>
  </si>
  <si>
    <t>CHU Sainte-Justine</t>
  </si>
  <si>
    <t>LSPQ</t>
  </si>
  <si>
    <t>Baie-James</t>
  </si>
  <si>
    <t>Capacité Maximale attendue (Contingence 15%)</t>
  </si>
  <si>
    <t>(Prélèvement au résultat)</t>
  </si>
  <si>
    <t>Nombre total de prélèvements : 8289</t>
  </si>
  <si>
    <t>Cumulatif: 20 731 746 prélèvements et 20 417 122 analyses</t>
  </si>
  <si>
    <t>Temps réponse &gt; 24h et &lt; 48h (2,4%)</t>
  </si>
  <si>
    <t>Temps réponse &gt; 48h (0,3%)</t>
  </si>
  <si>
    <t>Backlog*:2,7% (214 analyses)</t>
  </si>
  <si>
    <t>Pourcentage d’analyses réalisées en 24 heures ou moins (tout le Québec) : 97%</t>
  </si>
  <si>
    <t>(8068 analyses)</t>
  </si>
  <si>
    <t>Provenance CDD</t>
  </si>
  <si>
    <t>Autre provenance</t>
  </si>
  <si>
    <t>% provenance CDD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</si>
</sst>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 * #,##0_)\ &quot;$&quot;_ ;_ * \(#,##0\)\ &quot;$&quot;_ ;_ * &quot;-&quot;_)\ &quot;$&quot;_ ;_ @_ "/>
    <numFmt numFmtId="41" formatCode="_ * #,##0_)_ ;_ * \(#,##0\)_ ;_ * &quot;-&quot;_)_ ;_ @_ "/>
    <numFmt numFmtId="44" formatCode="_ * #,##0.00_)\ &quot;$&quot;_ ;_ * \(#,##0.00\)\ &quot;$&quot;_ ;_ * &quot;-&quot;??_)\ &quot;$&quot;_ ;_ @_ "/>
    <numFmt numFmtId="43" formatCode="_ * #,##0.00_)_ ;_ * \(#,##0.00\)_ ;_ * &quot;-&quot;??_)_ ;_ @_ "/>
    <numFmt numFmtId="164" formatCode="0.0%"/>
    <numFmt numFmtId="165" formatCode="[$-F800]dddd\,\ mmmm\ dd\,\ yyyy"/>
    <numFmt numFmtId="166" formatCode="dd\ mmmm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158">
    <xf numFmtId="0" fontId="0" fillId="0" borderId="0"/>
    <xf numFmtId="9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0" borderId="8" applyNumberFormat="0" applyFill="0" applyAlignment="0" applyProtection="0"/>
    <xf numFmtId="0" fontId="16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6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6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6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6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6" fillId="28" borderId="0" applyNumberFormat="0" applyBorder="0" applyAlignment="0" applyProtection="0"/>
    <xf numFmtId="0" fontId="19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7" fillId="0" borderId="0"/>
    <xf numFmtId="0" fontId="19" fillId="0" borderId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9" fontId="17" fillId="0" borderId="0" applyFont="0" applyFill="0" applyBorder="0" applyAlignment="0" applyProtection="0"/>
    <xf numFmtId="0" fontId="19" fillId="0" borderId="0"/>
    <xf numFmtId="0" fontId="19" fillId="32" borderId="9" applyNumberFormat="0" applyFont="0" applyAlignment="0" applyProtection="0"/>
    <xf numFmtId="0" fontId="17" fillId="0" borderId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0" fontId="19" fillId="0" borderId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4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</cellStyleXfs>
  <cellXfs count="32">
    <xf numFmtId="0" fontId="0" fillId="0" borderId="0" xfId="0"/>
    <xf numFmtId="0" fontId="1" fillId="0" borderId="10" xfId="0" applyFont="1" applyBorder="1"/>
    <xf numFmtId="0" fontId="0" fillId="0" borderId="10" xfId="0" applyBorder="1"/>
    <xf numFmtId="0" fontId="1" fillId="0" borderId="11" xfId="0" applyFont="1" applyBorder="1"/>
    <xf numFmtId="0" fontId="1" fillId="0" borderId="12" xfId="0" applyFont="1" applyBorder="1"/>
    <xf numFmtId="0" fontId="0" fillId="0" borderId="0" xfId="0" applyBorder="1"/>
    <xf numFmtId="0" fontId="1" fillId="0" borderId="0" xfId="0" applyFont="1" applyBorder="1"/>
    <xf numFmtId="0" fontId="1" fillId="0" borderId="13" xfId="0" applyFont="1" applyFill="1" applyBorder="1"/>
    <xf numFmtId="0" fontId="1" fillId="0" borderId="0" xfId="0" applyFont="1" applyFill="1" applyBorder="1" applyAlignment="1"/>
    <xf numFmtId="0" fontId="1" fillId="0" borderId="14" xfId="0" applyFont="1" applyBorder="1"/>
    <xf numFmtId="0" fontId="1" fillId="0" borderId="10" xfId="0" applyFont="1" applyFill="1" applyBorder="1" applyAlignment="1"/>
    <xf numFmtId="0" fontId="0" fillId="0" borderId="0" xfId="0" applyFont="1" applyBorder="1"/>
    <xf numFmtId="164" fontId="1" fillId="0" borderId="11" xfId="6" applyNumberFormat="1" applyFont="1" applyBorder="1"/>
    <xf numFmtId="0" fontId="1" fillId="0" borderId="0" xfId="0" applyFont="1" applyFill="1" applyBorder="1"/>
    <xf numFmtId="3" fontId="0" fillId="0" borderId="0" xfId="0" applyNumberFormat="1"/>
    <xf numFmtId="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0" borderId="10" xfId="0" applyFont="1" applyBorder="1" applyAlignment="1">
      <alignment horizontal="center"/>
    </xf>
    <xf numFmtId="14" fontId="1" fillId="0" borderId="10" xfId="0" applyNumberFormat="1" applyFont="1" applyBorder="1"/>
    <xf numFmtId="0" fontId="1" fillId="0" borderId="10" xfId="0" applyFont="1" applyBorder="1"/>
    <xf numFmtId="14" fontId="0" fillId="0" borderId="10" xfId="0" applyNumberFormat="1" applyBorder="1"/>
    <xf numFmtId="0" fontId="0" fillId="0" borderId="10" xfId="0" applyBorder="1"/>
    <xf numFmtId="164" fontId="0" fillId="0" borderId="10" xfId="6" applyNumberFormat="1" applyFon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0" xfId="0" applyNumberFormat="1"/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left"/>
    </xf>
    <xf numFmtId="49" fontId="0" fillId="0" borderId="10" xfId="0" applyNumberFormat="1" applyBorder="1" applyAlignment="1">
      <alignment horizontal="left"/>
    </xf>
    <xf numFmtId="10" fontId="0" fillId="0" borderId="10" xfId="1" applyNumberFormat="1" applyFont="1" applyBorder="1"/>
    <xf numFmtId="10" fontId="0" fillId="0" borderId="0" xfId="1" applyNumberFormat="1" applyFont="1"/>
  </cellXfs>
  <cellStyles count="158">
    <cellStyle name="20 % - Accent1" xfId="24" xr:uid="{00000000-0005-0000-0000-000018000000}"/>
    <cellStyle name="20 % - Accent2" xfId="28" xr:uid="{00000000-0005-0000-0000-00001C000000}"/>
    <cellStyle name="20 % - Accent3" xfId="32" xr:uid="{00000000-0005-0000-0000-000020000000}"/>
    <cellStyle name="20 % - Accent4" xfId="36" xr:uid="{00000000-0005-0000-0000-000024000000}"/>
    <cellStyle name="20 % - Accent5" xfId="40" xr:uid="{00000000-0005-0000-0000-000028000000}"/>
    <cellStyle name="20 % - Accent6" xfId="44" xr:uid="{00000000-0005-0000-0000-00002C000000}"/>
    <cellStyle name="40 % - Accent1" xfId="25" xr:uid="{00000000-0005-0000-0000-000019000000}"/>
    <cellStyle name="40 % - Accent2" xfId="29" xr:uid="{00000000-0005-0000-0000-00001D000000}"/>
    <cellStyle name="40 % - Accent3" xfId="33" xr:uid="{00000000-0005-0000-0000-000021000000}"/>
    <cellStyle name="40 % - Accent4" xfId="37" xr:uid="{00000000-0005-0000-0000-000025000000}"/>
    <cellStyle name="40 % - Accent5" xfId="41" xr:uid="{00000000-0005-0000-0000-000029000000}"/>
    <cellStyle name="40 % - Accent6" xfId="45" xr:uid="{00000000-0005-0000-0000-00002D000000}"/>
    <cellStyle name="60 % - Accent1" xfId="26" xr:uid="{00000000-0005-0000-0000-00001A000000}"/>
    <cellStyle name="60 % - Accent2" xfId="30" xr:uid="{00000000-0005-0000-0000-00001E000000}"/>
    <cellStyle name="60 % - Accent3" xfId="34" xr:uid="{00000000-0005-0000-0000-000022000000}"/>
    <cellStyle name="60 % - Accent4" xfId="38" xr:uid="{00000000-0005-0000-0000-000026000000}"/>
    <cellStyle name="60 % - Accent5" xfId="42" xr:uid="{00000000-0005-0000-0000-00002A000000}"/>
    <cellStyle name="60 % - Accent6" xfId="46" xr:uid="{00000000-0005-0000-0000-00002E000000}"/>
    <cellStyle name="Accent1" xfId="23" xr:uid="{00000000-0005-0000-0000-000017000000}"/>
    <cellStyle name="Accent2" xfId="27" xr:uid="{00000000-0005-0000-0000-00001B000000}"/>
    <cellStyle name="Accent3" xfId="31" xr:uid="{00000000-0005-0000-0000-00001F000000}"/>
    <cellStyle name="Accent4" xfId="35" xr:uid="{00000000-0005-0000-0000-000023000000}"/>
    <cellStyle name="Accent5" xfId="39" xr:uid="{00000000-0005-0000-0000-000027000000}"/>
    <cellStyle name="Accent6" xfId="43" xr:uid="{00000000-0005-0000-0000-00002B000000}"/>
    <cellStyle name="Avertissement" xfId="20" xr:uid="{00000000-0005-0000-0000-000014000000}"/>
    <cellStyle name="Calcul" xfId="17" xr:uid="{00000000-0005-0000-0000-000011000000}"/>
    <cellStyle name="Cellule liée" xfId="18" xr:uid="{00000000-0005-0000-0000-000012000000}"/>
    <cellStyle name="Comma" xfId="4" xr:uid="{00000000-0005-0000-0000-000004000000}"/>
    <cellStyle name="Comma [0]" xfId="5" xr:uid="{00000000-0005-0000-0000-000005000000}"/>
    <cellStyle name="Comma [0] 2" xfId="62" xr:uid="{00000000-0005-0000-0000-00003E000000}"/>
    <cellStyle name="Comma [0] 2 2" xfId="80" xr:uid="{00000000-0005-0000-0000-000050000000}"/>
    <cellStyle name="Comma [0] 2 2 2" xfId="122" xr:uid="{00000000-0005-0000-0000-00007A000000}"/>
    <cellStyle name="Comma [0] 2 3" xfId="94" xr:uid="{00000000-0005-0000-0000-00005E000000}"/>
    <cellStyle name="Comma [0] 2 3 2" xfId="136" xr:uid="{00000000-0005-0000-0000-000088000000}"/>
    <cellStyle name="Comma [0] 2 4" xfId="154" xr:uid="{00000000-0005-0000-0000-00009A000000}"/>
    <cellStyle name="Comma [0] 2 5" xfId="108" xr:uid="{00000000-0005-0000-0000-00006C000000}"/>
    <cellStyle name="Comma [0] 3" xfId="73" xr:uid="{00000000-0005-0000-0000-000049000000}"/>
    <cellStyle name="Comma [0] 3 2" xfId="115" xr:uid="{00000000-0005-0000-0000-000073000000}"/>
    <cellStyle name="Comma [0] 4" xfId="87" xr:uid="{00000000-0005-0000-0000-000057000000}"/>
    <cellStyle name="Comma [0] 4 2" xfId="129" xr:uid="{00000000-0005-0000-0000-000081000000}"/>
    <cellStyle name="Comma [0] 5" xfId="143" xr:uid="{00000000-0005-0000-0000-00008F000000}"/>
    <cellStyle name="Comma [0] 6" xfId="101" xr:uid="{00000000-0005-0000-0000-000065000000}"/>
    <cellStyle name="Comma 2" xfId="61" xr:uid="{00000000-0005-0000-0000-00003D000000}"/>
    <cellStyle name="Comma 2 2" xfId="79" xr:uid="{00000000-0005-0000-0000-00004F000000}"/>
    <cellStyle name="Comma 2 2 2" xfId="121" xr:uid="{00000000-0005-0000-0000-000079000000}"/>
    <cellStyle name="Comma 2 3" xfId="93" xr:uid="{00000000-0005-0000-0000-00005D000000}"/>
    <cellStyle name="Comma 2 3 2" xfId="135" xr:uid="{00000000-0005-0000-0000-000087000000}"/>
    <cellStyle name="Comma 2 4" xfId="153" xr:uid="{00000000-0005-0000-0000-000099000000}"/>
    <cellStyle name="Comma 2 5" xfId="107" xr:uid="{00000000-0005-0000-0000-00006B000000}"/>
    <cellStyle name="Comma 3" xfId="72" xr:uid="{00000000-0005-0000-0000-000048000000}"/>
    <cellStyle name="Comma 3 2" xfId="114" xr:uid="{00000000-0005-0000-0000-000072000000}"/>
    <cellStyle name="Comma 4" xfId="86" xr:uid="{00000000-0005-0000-0000-000056000000}"/>
    <cellStyle name="Comma 4 2" xfId="128" xr:uid="{00000000-0005-0000-0000-000080000000}"/>
    <cellStyle name="Comma 5" xfId="142" xr:uid="{00000000-0005-0000-0000-00008E000000}"/>
    <cellStyle name="Comma 6" xfId="148" xr:uid="{00000000-0005-0000-0000-000094000000}"/>
    <cellStyle name="Comma 7" xfId="150" xr:uid="{00000000-0005-0000-0000-000096000000}"/>
    <cellStyle name="Comma 8" xfId="100" xr:uid="{00000000-0005-0000-0000-000064000000}"/>
    <cellStyle name="Currency" xfId="2" xr:uid="{00000000-0005-0000-0000-000002000000}"/>
    <cellStyle name="Currency [0]" xfId="3" xr:uid="{00000000-0005-0000-0000-000003000000}"/>
    <cellStyle name="Currency [0] 2" xfId="60" xr:uid="{00000000-0005-0000-0000-00003C000000}"/>
    <cellStyle name="Currency [0] 2 2" xfId="78" xr:uid="{00000000-0005-0000-0000-00004E000000}"/>
    <cellStyle name="Currency [0] 2 2 2" xfId="120" xr:uid="{00000000-0005-0000-0000-000078000000}"/>
    <cellStyle name="Currency [0] 2 3" xfId="92" xr:uid="{00000000-0005-0000-0000-00005C000000}"/>
    <cellStyle name="Currency [0] 2 3 2" xfId="134" xr:uid="{00000000-0005-0000-0000-000086000000}"/>
    <cellStyle name="Currency [0] 2 4" xfId="152" xr:uid="{00000000-0005-0000-0000-000098000000}"/>
    <cellStyle name="Currency [0] 2 5" xfId="106" xr:uid="{00000000-0005-0000-0000-00006A000000}"/>
    <cellStyle name="Currency [0] 3" xfId="71" xr:uid="{00000000-0005-0000-0000-000047000000}"/>
    <cellStyle name="Currency [0] 3 2" xfId="113" xr:uid="{00000000-0005-0000-0000-000071000000}"/>
    <cellStyle name="Currency [0] 4" xfId="85" xr:uid="{00000000-0005-0000-0000-000055000000}"/>
    <cellStyle name="Currency [0] 4 2" xfId="127" xr:uid="{00000000-0005-0000-0000-00007F000000}"/>
    <cellStyle name="Currency [0] 5" xfId="141" xr:uid="{00000000-0005-0000-0000-00008D000000}"/>
    <cellStyle name="Currency [0] 6" xfId="99" xr:uid="{00000000-0005-0000-0000-000063000000}"/>
    <cellStyle name="Currency 2" xfId="59" xr:uid="{00000000-0005-0000-0000-00003B000000}"/>
    <cellStyle name="Currency 2 2" xfId="77" xr:uid="{00000000-0005-0000-0000-00004D000000}"/>
    <cellStyle name="Currency 2 2 2" xfId="119" xr:uid="{00000000-0005-0000-0000-000077000000}"/>
    <cellStyle name="Currency 2 3" xfId="91" xr:uid="{00000000-0005-0000-0000-00005B000000}"/>
    <cellStyle name="Currency 2 3 2" xfId="133" xr:uid="{00000000-0005-0000-0000-000085000000}"/>
    <cellStyle name="Currency 2 4" xfId="151" xr:uid="{00000000-0005-0000-0000-000097000000}"/>
    <cellStyle name="Currency 2 5" xfId="105" xr:uid="{00000000-0005-0000-0000-000069000000}"/>
    <cellStyle name="Currency 3" xfId="70" xr:uid="{00000000-0005-0000-0000-000046000000}"/>
    <cellStyle name="Currency 3 2" xfId="112" xr:uid="{00000000-0005-0000-0000-000070000000}"/>
    <cellStyle name="Currency 4" xfId="84" xr:uid="{00000000-0005-0000-0000-000054000000}"/>
    <cellStyle name="Currency 4 2" xfId="126" xr:uid="{00000000-0005-0000-0000-00007E000000}"/>
    <cellStyle name="Currency 5" xfId="140" xr:uid="{00000000-0005-0000-0000-00008C000000}"/>
    <cellStyle name="Currency 6" xfId="149" xr:uid="{00000000-0005-0000-0000-000095000000}"/>
    <cellStyle name="Currency 7" xfId="146" xr:uid="{00000000-0005-0000-0000-000092000000}"/>
    <cellStyle name="Currency 8" xfId="98" xr:uid="{00000000-0005-0000-0000-000062000000}"/>
    <cellStyle name="Entrée" xfId="15" xr:uid="{00000000-0005-0000-0000-00000F000000}"/>
    <cellStyle name="Insatisfaisant" xfId="13" xr:uid="{00000000-0005-0000-0000-00000D000000}"/>
    <cellStyle name="Lien hypertexte 2" xfId="54" xr:uid="{00000000-0005-0000-0000-000036000000}"/>
    <cellStyle name="Milliers 2" xfId="49" xr:uid="{00000000-0005-0000-0000-000031000000}"/>
    <cellStyle name="Milliers 2 2" xfId="64" xr:uid="{00000000-0005-0000-0000-000040000000}"/>
    <cellStyle name="Milliers 2 2 2" xfId="81" xr:uid="{00000000-0005-0000-0000-000051000000}"/>
    <cellStyle name="Milliers 2 2 2 2" xfId="123" xr:uid="{00000000-0005-0000-0000-00007B000000}"/>
    <cellStyle name="Milliers 2 2 3" xfId="95" xr:uid="{00000000-0005-0000-0000-00005F000000}"/>
    <cellStyle name="Milliers 2 2 3 2" xfId="137" xr:uid="{00000000-0005-0000-0000-000089000000}"/>
    <cellStyle name="Milliers 2 2 4" xfId="155" xr:uid="{00000000-0005-0000-0000-00009B000000}"/>
    <cellStyle name="Milliers 2 2 5" xfId="109" xr:uid="{00000000-0005-0000-0000-00006D000000}"/>
    <cellStyle name="Milliers 2 3" xfId="74" xr:uid="{00000000-0005-0000-0000-00004A000000}"/>
    <cellStyle name="Milliers 2 3 2" xfId="116" xr:uid="{00000000-0005-0000-0000-000074000000}"/>
    <cellStyle name="Milliers 2 4" xfId="88" xr:uid="{00000000-0005-0000-0000-000058000000}"/>
    <cellStyle name="Milliers 2 4 2" xfId="130" xr:uid="{00000000-0005-0000-0000-000082000000}"/>
    <cellStyle name="Milliers 2 5" xfId="144" xr:uid="{00000000-0005-0000-0000-000090000000}"/>
    <cellStyle name="Milliers 2 6" xfId="102" xr:uid="{00000000-0005-0000-0000-000066000000}"/>
    <cellStyle name="Milliers 3" xfId="65" xr:uid="{00000000-0005-0000-0000-000041000000}"/>
    <cellStyle name="Milliers 3 2" xfId="82" xr:uid="{00000000-0005-0000-0000-000052000000}"/>
    <cellStyle name="Milliers 3 2 2" xfId="124" xr:uid="{00000000-0005-0000-0000-00007C000000}"/>
    <cellStyle name="Milliers 3 3" xfId="96" xr:uid="{00000000-0005-0000-0000-000060000000}"/>
    <cellStyle name="Milliers 3 3 2" xfId="138" xr:uid="{00000000-0005-0000-0000-00008A000000}"/>
    <cellStyle name="Milliers 3 4" xfId="156" xr:uid="{00000000-0005-0000-0000-00009C000000}"/>
    <cellStyle name="Milliers 3 5" xfId="110" xr:uid="{00000000-0005-0000-0000-00006E000000}"/>
    <cellStyle name="Milliers 4" xfId="50" xr:uid="{00000000-0005-0000-0000-000032000000}"/>
    <cellStyle name="Milliers 4 2" xfId="75" xr:uid="{00000000-0005-0000-0000-00004B000000}"/>
    <cellStyle name="Milliers 4 2 2" xfId="117" xr:uid="{00000000-0005-0000-0000-000075000000}"/>
    <cellStyle name="Milliers 4 3" xfId="103" xr:uid="{00000000-0005-0000-0000-000067000000}"/>
    <cellStyle name="Milliers 5" xfId="89" xr:uid="{00000000-0005-0000-0000-000059000000}"/>
    <cellStyle name="Milliers 5 2" xfId="131" xr:uid="{00000000-0005-0000-0000-000083000000}"/>
    <cellStyle name="Milliers 6" xfId="145" xr:uid="{00000000-0005-0000-0000-000091000000}"/>
    <cellStyle name="Monétaire 2" xfId="68" xr:uid="{00000000-0005-0000-0000-000044000000}"/>
    <cellStyle name="Monétaire 2 2" xfId="83" xr:uid="{00000000-0005-0000-0000-000053000000}"/>
    <cellStyle name="Monétaire 2 2 2" xfId="125" xr:uid="{00000000-0005-0000-0000-00007D000000}"/>
    <cellStyle name="Monétaire 2 3" xfId="97" xr:uid="{00000000-0005-0000-0000-000061000000}"/>
    <cellStyle name="Monétaire 2 3 2" xfId="139" xr:uid="{00000000-0005-0000-0000-00008B000000}"/>
    <cellStyle name="Monétaire 2 4" xfId="157" xr:uid="{00000000-0005-0000-0000-00009D000000}"/>
    <cellStyle name="Monétaire 2 5" xfId="111" xr:uid="{00000000-0005-0000-0000-00006F000000}"/>
    <cellStyle name="Monétaire 3" xfId="53" xr:uid="{00000000-0005-0000-0000-000035000000}"/>
    <cellStyle name="Monétaire 3 2" xfId="76" xr:uid="{00000000-0005-0000-0000-00004C000000}"/>
    <cellStyle name="Monétaire 3 2 2" xfId="118" xr:uid="{00000000-0005-0000-0000-000076000000}"/>
    <cellStyle name="Monétaire 3 3" xfId="104" xr:uid="{00000000-0005-0000-0000-000068000000}"/>
    <cellStyle name="Monétaire 4" xfId="90" xr:uid="{00000000-0005-0000-0000-00005A000000}"/>
    <cellStyle name="Monétaire 4 2" xfId="132" xr:uid="{00000000-0005-0000-0000-000084000000}"/>
    <cellStyle name="Monétaire 5" xfId="147" xr:uid="{00000000-0005-0000-0000-000093000000}"/>
    <cellStyle name="Neutre" xfId="14" xr:uid="{00000000-0005-0000-0000-00000E000000}"/>
    <cellStyle name="Normal" xfId="0" builtinId="0"/>
    <cellStyle name="Normal 2" xfId="48" xr:uid="{00000000-0005-0000-0000-000030000000}"/>
    <cellStyle name="Normal 2 2" xfId="63" xr:uid="{00000000-0005-0000-0000-00003F000000}"/>
    <cellStyle name="Normal 3" xfId="51" xr:uid="{00000000-0005-0000-0000-000033000000}"/>
    <cellStyle name="Normal 3 2" xfId="66" xr:uid="{00000000-0005-0000-0000-000042000000}"/>
    <cellStyle name="Normal 4" xfId="56" xr:uid="{00000000-0005-0000-0000-000038000000}"/>
    <cellStyle name="Normal 5" xfId="58" xr:uid="{00000000-0005-0000-0000-00003A000000}"/>
    <cellStyle name="Normal 6" xfId="47" xr:uid="{00000000-0005-0000-0000-00002F000000}"/>
    <cellStyle name="Note 2" xfId="57" xr:uid="{00000000-0005-0000-0000-000039000000}"/>
    <cellStyle name="Percent" xfId="1" xr:uid="{00000000-0005-0000-0000-000001000000}"/>
    <cellStyle name="Pourcentage" xfId="6" xr:uid="{00000000-0005-0000-0000-000006000000}"/>
    <cellStyle name="Pourcentage 2" xfId="52" xr:uid="{00000000-0005-0000-0000-000034000000}"/>
    <cellStyle name="Pourcentage 2 2" xfId="67" xr:uid="{00000000-0005-0000-0000-000043000000}"/>
    <cellStyle name="Pourcentage 3" xfId="69" xr:uid="{00000000-0005-0000-0000-000045000000}"/>
    <cellStyle name="Pourcentage 4" xfId="55" xr:uid="{00000000-0005-0000-0000-000037000000}"/>
    <cellStyle name="Satisfaisant" xfId="12" xr:uid="{00000000-0005-0000-0000-00000C000000}"/>
    <cellStyle name="Sortie" xfId="16" xr:uid="{00000000-0005-0000-0000-000010000000}"/>
    <cellStyle name="Texte explicatif" xfId="21" xr:uid="{00000000-0005-0000-0000-000015000000}"/>
    <cellStyle name="Titre" xfId="7" xr:uid="{00000000-0005-0000-0000-000007000000}"/>
    <cellStyle name="Titre 1" xfId="8" xr:uid="{00000000-0005-0000-0000-000008000000}"/>
    <cellStyle name="Titre 2" xfId="9" xr:uid="{00000000-0005-0000-0000-000009000000}"/>
    <cellStyle name="Titre 3" xfId="10" xr:uid="{00000000-0005-0000-0000-00000A000000}"/>
    <cellStyle name="Titre 4" xfId="11" xr:uid="{00000000-0005-0000-0000-00000B000000}"/>
    <cellStyle name="Total" xfId="22" xr:uid="{00000000-0005-0000-0000-000016000000}"/>
    <cellStyle name="Vérification" xfId="19" xr:uid="{00000000-0005-0000-0000-00001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1800" b="1" i="0" u="none" baseline="0">
                <a:latin typeface="Calibri"/>
                <a:ea typeface="Calibri"/>
                <a:cs typeface="Calibri"/>
              </a:rPr>
              <a:t>Production journalière (PCR)
(30 derniers jours)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'Données quotidiennes'!$B$33</c:f>
              <c:strCache>
                <c:ptCount val="1"/>
                <c:pt idx="0">
                  <c:v>Prélèvements quotidiens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'Données quotidiennes'!$A$34:$A$63</c:f>
              <c:numCache>
                <c:formatCode>m/d/yyyy</c:formatCode>
                <c:ptCount val="30"/>
                <c:pt idx="0">
                  <c:v>44921</c:v>
                </c:pt>
                <c:pt idx="1">
                  <c:v>44922</c:v>
                </c:pt>
                <c:pt idx="2">
                  <c:v>44923</c:v>
                </c:pt>
                <c:pt idx="3">
                  <c:v>44924</c:v>
                </c:pt>
                <c:pt idx="4">
                  <c:v>44925</c:v>
                </c:pt>
                <c:pt idx="5">
                  <c:v>44926</c:v>
                </c:pt>
                <c:pt idx="6">
                  <c:v>44927</c:v>
                </c:pt>
                <c:pt idx="7">
                  <c:v>44928</c:v>
                </c:pt>
                <c:pt idx="8">
                  <c:v>44929</c:v>
                </c:pt>
                <c:pt idx="9">
                  <c:v>44930</c:v>
                </c:pt>
                <c:pt idx="10">
                  <c:v>44931</c:v>
                </c:pt>
                <c:pt idx="11">
                  <c:v>44932</c:v>
                </c:pt>
                <c:pt idx="12">
                  <c:v>44933</c:v>
                </c:pt>
                <c:pt idx="13">
                  <c:v>44934</c:v>
                </c:pt>
                <c:pt idx="14">
                  <c:v>44935</c:v>
                </c:pt>
                <c:pt idx="15">
                  <c:v>44936</c:v>
                </c:pt>
                <c:pt idx="16">
                  <c:v>44937</c:v>
                </c:pt>
                <c:pt idx="17">
                  <c:v>44938</c:v>
                </c:pt>
                <c:pt idx="18">
                  <c:v>44939</c:v>
                </c:pt>
                <c:pt idx="19">
                  <c:v>44940</c:v>
                </c:pt>
                <c:pt idx="20">
                  <c:v>44941</c:v>
                </c:pt>
                <c:pt idx="21">
                  <c:v>44942</c:v>
                </c:pt>
                <c:pt idx="22">
                  <c:v>44943</c:v>
                </c:pt>
                <c:pt idx="23">
                  <c:v>44944</c:v>
                </c:pt>
                <c:pt idx="24">
                  <c:v>44945</c:v>
                </c:pt>
                <c:pt idx="25">
                  <c:v>44946</c:v>
                </c:pt>
                <c:pt idx="26">
                  <c:v>44947</c:v>
                </c:pt>
                <c:pt idx="27">
                  <c:v>44948</c:v>
                </c:pt>
                <c:pt idx="28">
                  <c:v>44949</c:v>
                </c:pt>
                <c:pt idx="29">
                  <c:v>44950</c:v>
                </c:pt>
              </c:numCache>
            </c:numRef>
          </c:cat>
          <c:val>
            <c:numRef>
              <c:f>'Données quotidiennes'!$B$34:$B$63</c:f>
              <c:numCache>
                <c:formatCode>0</c:formatCode>
                <c:ptCount val="30"/>
                <c:pt idx="0">
                  <c:v>7614</c:v>
                </c:pt>
                <c:pt idx="1">
                  <c:v>8508</c:v>
                </c:pt>
                <c:pt idx="2">
                  <c:v>8430</c:v>
                </c:pt>
                <c:pt idx="3">
                  <c:v>9183</c:v>
                </c:pt>
                <c:pt idx="4">
                  <c:v>6996</c:v>
                </c:pt>
                <c:pt idx="5">
                  <c:v>5640</c:v>
                </c:pt>
                <c:pt idx="6">
                  <c:v>5108</c:v>
                </c:pt>
                <c:pt idx="7">
                  <c:v>8141</c:v>
                </c:pt>
                <c:pt idx="8">
                  <c:v>9021</c:v>
                </c:pt>
                <c:pt idx="9">
                  <c:v>9733</c:v>
                </c:pt>
                <c:pt idx="10">
                  <c:v>8511</c:v>
                </c:pt>
                <c:pt idx="11">
                  <c:v>8408</c:v>
                </c:pt>
                <c:pt idx="12">
                  <c:v>6870</c:v>
                </c:pt>
                <c:pt idx="13">
                  <c:v>7067</c:v>
                </c:pt>
                <c:pt idx="14">
                  <c:v>10017</c:v>
                </c:pt>
                <c:pt idx="15">
                  <c:v>9223</c:v>
                </c:pt>
                <c:pt idx="16">
                  <c:v>8406</c:v>
                </c:pt>
                <c:pt idx="17">
                  <c:v>7584</c:v>
                </c:pt>
                <c:pt idx="18">
                  <c:v>6797</c:v>
                </c:pt>
                <c:pt idx="19">
                  <c:v>6253</c:v>
                </c:pt>
                <c:pt idx="20">
                  <c:v>6705</c:v>
                </c:pt>
                <c:pt idx="21">
                  <c:v>9365</c:v>
                </c:pt>
                <c:pt idx="22">
                  <c:v>8855</c:v>
                </c:pt>
                <c:pt idx="23">
                  <c:v>8188</c:v>
                </c:pt>
                <c:pt idx="24">
                  <c:v>7352</c:v>
                </c:pt>
                <c:pt idx="25">
                  <c:v>6658</c:v>
                </c:pt>
                <c:pt idx="26">
                  <c:v>5841</c:v>
                </c:pt>
                <c:pt idx="27">
                  <c:v>6704</c:v>
                </c:pt>
                <c:pt idx="28">
                  <c:v>8724</c:v>
                </c:pt>
                <c:pt idx="29">
                  <c:v>8289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5B-489D-8C36-D9963616DA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985657"/>
        <c:axId val="20540474"/>
      </c:barChart>
      <c:lineChart>
        <c:grouping val="standard"/>
        <c:varyColors val="0"/>
        <c:ser>
          <c:idx val="2"/>
          <c:order val="1"/>
          <c:tx>
            <c:strRef>
              <c:f>'Données quotidiennes'!$C$33</c:f>
              <c:strCache>
                <c:ptCount val="1"/>
                <c:pt idx="0">
                  <c:v>Nb Analyses Covid19</c:v>
                </c:pt>
              </c:strCache>
            </c:strRef>
          </c:tx>
          <c:spPr>
            <a:ln w="28575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'Données quotidiennes'!$A$34:$A$63</c:f>
              <c:numCache>
                <c:formatCode>m/d/yyyy</c:formatCode>
                <c:ptCount val="30"/>
                <c:pt idx="0">
                  <c:v>44921</c:v>
                </c:pt>
                <c:pt idx="1">
                  <c:v>44922</c:v>
                </c:pt>
                <c:pt idx="2">
                  <c:v>44923</c:v>
                </c:pt>
                <c:pt idx="3">
                  <c:v>44924</c:v>
                </c:pt>
                <c:pt idx="4">
                  <c:v>44925</c:v>
                </c:pt>
                <c:pt idx="5">
                  <c:v>44926</c:v>
                </c:pt>
                <c:pt idx="6">
                  <c:v>44927</c:v>
                </c:pt>
                <c:pt idx="7">
                  <c:v>44928</c:v>
                </c:pt>
                <c:pt idx="8">
                  <c:v>44929</c:v>
                </c:pt>
                <c:pt idx="9">
                  <c:v>44930</c:v>
                </c:pt>
                <c:pt idx="10">
                  <c:v>44931</c:v>
                </c:pt>
                <c:pt idx="11">
                  <c:v>44932</c:v>
                </c:pt>
                <c:pt idx="12">
                  <c:v>44933</c:v>
                </c:pt>
                <c:pt idx="13">
                  <c:v>44934</c:v>
                </c:pt>
                <c:pt idx="14">
                  <c:v>44935</c:v>
                </c:pt>
                <c:pt idx="15">
                  <c:v>44936</c:v>
                </c:pt>
                <c:pt idx="16">
                  <c:v>44937</c:v>
                </c:pt>
                <c:pt idx="17">
                  <c:v>44938</c:v>
                </c:pt>
                <c:pt idx="18">
                  <c:v>44939</c:v>
                </c:pt>
                <c:pt idx="19">
                  <c:v>44940</c:v>
                </c:pt>
                <c:pt idx="20">
                  <c:v>44941</c:v>
                </c:pt>
                <c:pt idx="21">
                  <c:v>44942</c:v>
                </c:pt>
                <c:pt idx="22">
                  <c:v>44943</c:v>
                </c:pt>
                <c:pt idx="23">
                  <c:v>44944</c:v>
                </c:pt>
                <c:pt idx="24">
                  <c:v>44945</c:v>
                </c:pt>
                <c:pt idx="25">
                  <c:v>44946</c:v>
                </c:pt>
                <c:pt idx="26">
                  <c:v>44947</c:v>
                </c:pt>
                <c:pt idx="27">
                  <c:v>44948</c:v>
                </c:pt>
                <c:pt idx="28">
                  <c:v>44949</c:v>
                </c:pt>
                <c:pt idx="29">
                  <c:v>44950</c:v>
                </c:pt>
              </c:numCache>
            </c:numRef>
          </c:cat>
          <c:val>
            <c:numRef>
              <c:f>'Données quotidiennes'!$C$34:$C$63</c:f>
              <c:numCache>
                <c:formatCode>0</c:formatCode>
                <c:ptCount val="30"/>
                <c:pt idx="0">
                  <c:v>6706</c:v>
                </c:pt>
                <c:pt idx="1">
                  <c:v>7804</c:v>
                </c:pt>
                <c:pt idx="2">
                  <c:v>7854</c:v>
                </c:pt>
                <c:pt idx="3">
                  <c:v>8778</c:v>
                </c:pt>
                <c:pt idx="4">
                  <c:v>6720</c:v>
                </c:pt>
                <c:pt idx="5">
                  <c:v>5544</c:v>
                </c:pt>
                <c:pt idx="6">
                  <c:v>4855</c:v>
                </c:pt>
                <c:pt idx="7">
                  <c:v>7494</c:v>
                </c:pt>
                <c:pt idx="8">
                  <c:v>8063</c:v>
                </c:pt>
                <c:pt idx="9">
                  <c:v>9256</c:v>
                </c:pt>
                <c:pt idx="10">
                  <c:v>8373</c:v>
                </c:pt>
                <c:pt idx="11">
                  <c:v>7999</c:v>
                </c:pt>
                <c:pt idx="12">
                  <c:v>6793</c:v>
                </c:pt>
                <c:pt idx="13">
                  <c:v>6751</c:v>
                </c:pt>
                <c:pt idx="14">
                  <c:v>8781</c:v>
                </c:pt>
                <c:pt idx="15">
                  <c:v>8928</c:v>
                </c:pt>
                <c:pt idx="16">
                  <c:v>8248</c:v>
                </c:pt>
                <c:pt idx="17">
                  <c:v>7477</c:v>
                </c:pt>
                <c:pt idx="18">
                  <c:v>6536</c:v>
                </c:pt>
                <c:pt idx="19">
                  <c:v>6080</c:v>
                </c:pt>
                <c:pt idx="20">
                  <c:v>6329</c:v>
                </c:pt>
                <c:pt idx="21">
                  <c:v>8658</c:v>
                </c:pt>
                <c:pt idx="22">
                  <c:v>8487</c:v>
                </c:pt>
                <c:pt idx="23">
                  <c:v>7867</c:v>
                </c:pt>
                <c:pt idx="24">
                  <c:v>7183</c:v>
                </c:pt>
                <c:pt idx="25">
                  <c:v>6379</c:v>
                </c:pt>
                <c:pt idx="26">
                  <c:v>5922</c:v>
                </c:pt>
                <c:pt idx="27">
                  <c:v>6321</c:v>
                </c:pt>
                <c:pt idx="28">
                  <c:v>8010</c:v>
                </c:pt>
                <c:pt idx="29">
                  <c:v>8068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65B-489D-8C36-D9963616DA19}"/>
            </c:ext>
          </c:extLst>
        </c:ser>
        <c:ser>
          <c:idx val="0"/>
          <c:order val="2"/>
          <c:tx>
            <c:strRef>
              <c:f>'Données quotidiennes'!$D$33</c:f>
              <c:strCache>
                <c:ptCount val="1"/>
                <c:pt idx="0">
                  <c:v>Capacité Maximale attendue (Contingence 15%)</c:v>
                </c:pt>
              </c:strCache>
            </c:strRef>
          </c:tx>
          <c:spPr>
            <a:ln w="28575" cap="rnd">
              <a:solidFill>
                <a:srgbClr val="4472C4"/>
              </a:solidFill>
              <a:prstDash val="dash"/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'Données quotidiennes'!$A$34:$A$63</c:f>
              <c:numCache>
                <c:formatCode>m/d/yyyy</c:formatCode>
                <c:ptCount val="30"/>
                <c:pt idx="0">
                  <c:v>44921</c:v>
                </c:pt>
                <c:pt idx="1">
                  <c:v>44922</c:v>
                </c:pt>
                <c:pt idx="2">
                  <c:v>44923</c:v>
                </c:pt>
                <c:pt idx="3">
                  <c:v>44924</c:v>
                </c:pt>
                <c:pt idx="4">
                  <c:v>44925</c:v>
                </c:pt>
                <c:pt idx="5">
                  <c:v>44926</c:v>
                </c:pt>
                <c:pt idx="6">
                  <c:v>44927</c:v>
                </c:pt>
                <c:pt idx="7">
                  <c:v>44928</c:v>
                </c:pt>
                <c:pt idx="8">
                  <c:v>44929</c:v>
                </c:pt>
                <c:pt idx="9">
                  <c:v>44930</c:v>
                </c:pt>
                <c:pt idx="10">
                  <c:v>44931</c:v>
                </c:pt>
                <c:pt idx="11">
                  <c:v>44932</c:v>
                </c:pt>
                <c:pt idx="12">
                  <c:v>44933</c:v>
                </c:pt>
                <c:pt idx="13">
                  <c:v>44934</c:v>
                </c:pt>
                <c:pt idx="14">
                  <c:v>44935</c:v>
                </c:pt>
                <c:pt idx="15">
                  <c:v>44936</c:v>
                </c:pt>
                <c:pt idx="16">
                  <c:v>44937</c:v>
                </c:pt>
                <c:pt idx="17">
                  <c:v>44938</c:v>
                </c:pt>
                <c:pt idx="18">
                  <c:v>44939</c:v>
                </c:pt>
                <c:pt idx="19">
                  <c:v>44940</c:v>
                </c:pt>
                <c:pt idx="20">
                  <c:v>44941</c:v>
                </c:pt>
                <c:pt idx="21">
                  <c:v>44942</c:v>
                </c:pt>
                <c:pt idx="22">
                  <c:v>44943</c:v>
                </c:pt>
                <c:pt idx="23">
                  <c:v>44944</c:v>
                </c:pt>
                <c:pt idx="24">
                  <c:v>44945</c:v>
                </c:pt>
                <c:pt idx="25">
                  <c:v>44946</c:v>
                </c:pt>
                <c:pt idx="26">
                  <c:v>44947</c:v>
                </c:pt>
                <c:pt idx="27">
                  <c:v>44948</c:v>
                </c:pt>
                <c:pt idx="28">
                  <c:v>44949</c:v>
                </c:pt>
                <c:pt idx="29">
                  <c:v>44950</c:v>
                </c:pt>
              </c:numCache>
            </c:numRef>
          </c:cat>
          <c:val>
            <c:numRef>
              <c:f>'Données quotidiennes'!$D$34:$D$63</c:f>
              <c:numCache>
                <c:formatCode>0</c:formatCode>
                <c:ptCount val="30"/>
                <c:pt idx="0">
                  <c:v>46305</c:v>
                </c:pt>
                <c:pt idx="1">
                  <c:v>46305</c:v>
                </c:pt>
                <c:pt idx="2">
                  <c:v>46305</c:v>
                </c:pt>
                <c:pt idx="3">
                  <c:v>46305</c:v>
                </c:pt>
                <c:pt idx="4">
                  <c:v>46305</c:v>
                </c:pt>
                <c:pt idx="5">
                  <c:v>46305</c:v>
                </c:pt>
                <c:pt idx="6">
                  <c:v>46305</c:v>
                </c:pt>
                <c:pt idx="7">
                  <c:v>46305</c:v>
                </c:pt>
                <c:pt idx="8">
                  <c:v>46305</c:v>
                </c:pt>
                <c:pt idx="9">
                  <c:v>46305</c:v>
                </c:pt>
                <c:pt idx="10">
                  <c:v>46305</c:v>
                </c:pt>
                <c:pt idx="11">
                  <c:v>46305</c:v>
                </c:pt>
                <c:pt idx="12">
                  <c:v>46305</c:v>
                </c:pt>
                <c:pt idx="13">
                  <c:v>46305</c:v>
                </c:pt>
                <c:pt idx="14">
                  <c:v>46305</c:v>
                </c:pt>
                <c:pt idx="15">
                  <c:v>46305</c:v>
                </c:pt>
                <c:pt idx="16">
                  <c:v>46305</c:v>
                </c:pt>
                <c:pt idx="17">
                  <c:v>46305</c:v>
                </c:pt>
                <c:pt idx="18">
                  <c:v>46305</c:v>
                </c:pt>
                <c:pt idx="19">
                  <c:v>46305</c:v>
                </c:pt>
                <c:pt idx="20">
                  <c:v>46305</c:v>
                </c:pt>
                <c:pt idx="21">
                  <c:v>46305</c:v>
                </c:pt>
                <c:pt idx="22">
                  <c:v>46305</c:v>
                </c:pt>
                <c:pt idx="23">
                  <c:v>46305</c:v>
                </c:pt>
                <c:pt idx="24">
                  <c:v>46305</c:v>
                </c:pt>
                <c:pt idx="25">
                  <c:v>46305</c:v>
                </c:pt>
                <c:pt idx="26">
                  <c:v>46305</c:v>
                </c:pt>
                <c:pt idx="27">
                  <c:v>46305</c:v>
                </c:pt>
                <c:pt idx="28">
                  <c:v>46305</c:v>
                </c:pt>
                <c:pt idx="29">
                  <c:v>46305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65B-489D-8C36-D9963616DA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985657"/>
        <c:axId val="20540474"/>
      </c:lineChart>
      <c:dateAx>
        <c:axId val="48985657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20540474"/>
        <c:crosses val="autoZero"/>
        <c:auto val="1"/>
        <c:lblOffset val="100"/>
        <c:baseTimeUnit val="days"/>
      </c:dateAx>
      <c:valAx>
        <c:axId val="20540474"/>
        <c:scaling>
          <c:orientation val="minMax"/>
        </c:scaling>
        <c:delete val="0"/>
        <c:axPos val="l"/>
        <c:majorGridlines>
          <c:spPr>
            <a:ln w="9525" cap="flat" cmpd="sng">
              <a:solidFill>
                <a:srgbClr val="D9D9D9"/>
              </a:solidFill>
              <a:round/>
            </a:ln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48985657"/>
        <c:crosses val="autoZero"/>
        <c:crossBetween val="between"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1.925E-2"/>
          <c:y val="0.95"/>
          <c:w val="0.67300000000000004"/>
          <c:h val="3.6999999999999998E-2"/>
        </c:manualLayout>
      </c:layout>
      <c:overlay val="0"/>
      <c:spPr>
        <a:noFill/>
        <a:ln>
          <a:noFill/>
        </a:ln>
      </c:spPr>
      <c:txPr>
        <a:bodyPr rot="0" vert="horz"/>
        <a:lstStyle/>
        <a:p>
          <a:pPr>
            <a:defRPr lang="en-US" sz="900" b="0" i="0" u="none" baseline="0">
              <a:solidFill>
                <a:srgbClr val="595959"/>
              </a:solidFill>
              <a:latin typeface="+mn-lt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20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Volumétrie par grappe
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2750000000000003E-2"/>
          <c:y val="0.1095"/>
          <c:w val="0.94799999999999995"/>
          <c:h val="0.61775000000000002"/>
        </c:manualLayout>
      </c:layout>
      <c:barChart>
        <c:barDir val="col"/>
        <c:grouping val="stacked"/>
        <c:varyColors val="0"/>
        <c:ser>
          <c:idx val="5"/>
          <c:order val="0"/>
          <c:tx>
            <c:v>Temps réponse &gt; 24 - Backlog</c:v>
          </c:tx>
          <c:spPr>
            <a:solidFill>
              <a:srgbClr val="FF0000"/>
            </a:solid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Volumétrie!$G$45:$G$60</c:f>
              <c:numCache>
                <c:formatCode>General</c:formatCode>
                <c:ptCount val="16"/>
                <c:pt idx="0">
                  <c:v>-5</c:v>
                </c:pt>
                <c:pt idx="1">
                  <c:v>-26</c:v>
                </c:pt>
                <c:pt idx="2">
                  <c:v>-14</c:v>
                </c:pt>
                <c:pt idx="3">
                  <c:v>-1</c:v>
                </c:pt>
                <c:pt idx="4">
                  <c:v>-4</c:v>
                </c:pt>
                <c:pt idx="5">
                  <c:v>-75</c:v>
                </c:pt>
                <c:pt idx="6">
                  <c:v>-13</c:v>
                </c:pt>
                <c:pt idx="7">
                  <c:v>-3</c:v>
                </c:pt>
                <c:pt idx="8">
                  <c:v>0</c:v>
                </c:pt>
                <c:pt idx="9">
                  <c:v>-65</c:v>
                </c:pt>
                <c:pt idx="10">
                  <c:v>-8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FD-4175-9F15-99AD119F9E7C}"/>
            </c:ext>
          </c:extLst>
        </c:ser>
        <c:ser>
          <c:idx val="0"/>
          <c:order val="1"/>
          <c:tx>
            <c:strRef>
              <c:f>Volumétrie!$B$44</c:f>
              <c:strCache>
                <c:ptCount val="1"/>
                <c:pt idx="0">
                  <c:v>Analyses Realisées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Volumétrie!$K$45:$K$60</c:f>
              <c:numCache>
                <c:formatCode>General</c:formatCode>
                <c:ptCount val="16"/>
                <c:pt idx="0">
                  <c:v>340</c:v>
                </c:pt>
                <c:pt idx="1">
                  <c:v>481</c:v>
                </c:pt>
                <c:pt idx="2">
                  <c:v>783</c:v>
                </c:pt>
                <c:pt idx="3">
                  <c:v>513</c:v>
                </c:pt>
                <c:pt idx="4">
                  <c:v>294</c:v>
                </c:pt>
                <c:pt idx="5">
                  <c:v>1205</c:v>
                </c:pt>
                <c:pt idx="6">
                  <c:v>897</c:v>
                </c:pt>
                <c:pt idx="7">
                  <c:v>222</c:v>
                </c:pt>
                <c:pt idx="8">
                  <c:v>365</c:v>
                </c:pt>
                <c:pt idx="9">
                  <c:v>1430</c:v>
                </c:pt>
                <c:pt idx="10">
                  <c:v>1207</c:v>
                </c:pt>
                <c:pt idx="11">
                  <c:v>74</c:v>
                </c:pt>
                <c:pt idx="12">
                  <c:v>0</c:v>
                </c:pt>
                <c:pt idx="13">
                  <c:v>239</c:v>
                </c:pt>
                <c:pt idx="14">
                  <c:v>12</c:v>
                </c:pt>
                <c:pt idx="15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FD-4175-9F15-99AD119F9E7C}"/>
            </c:ext>
          </c:extLst>
        </c:ser>
        <c:ser>
          <c:idx val="3"/>
          <c:order val="2"/>
          <c:tx>
            <c:strRef>
              <c:f>Volumétrie!$D$44</c:f>
              <c:strCache>
                <c:ptCount val="1"/>
                <c:pt idx="0">
                  <c:v>Capacité disponible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Volumétrie!$D$45:$D$60</c:f>
              <c:numCache>
                <c:formatCode>0</c:formatCode>
                <c:ptCount val="16"/>
                <c:pt idx="0">
                  <c:v>860</c:v>
                </c:pt>
                <c:pt idx="1">
                  <c:v>519</c:v>
                </c:pt>
                <c:pt idx="2">
                  <c:v>2217</c:v>
                </c:pt>
                <c:pt idx="3">
                  <c:v>2987</c:v>
                </c:pt>
                <c:pt idx="4">
                  <c:v>1804</c:v>
                </c:pt>
                <c:pt idx="5">
                  <c:v>5295</c:v>
                </c:pt>
                <c:pt idx="6">
                  <c:v>3103</c:v>
                </c:pt>
                <c:pt idx="7">
                  <c:v>578</c:v>
                </c:pt>
                <c:pt idx="8">
                  <c:v>1535</c:v>
                </c:pt>
                <c:pt idx="9">
                  <c:v>4228</c:v>
                </c:pt>
                <c:pt idx="10">
                  <c:v>5353</c:v>
                </c:pt>
                <c:pt idx="11">
                  <c:v>426</c:v>
                </c:pt>
                <c:pt idx="12">
                  <c:v>0</c:v>
                </c:pt>
                <c:pt idx="13">
                  <c:v>9023</c:v>
                </c:pt>
                <c:pt idx="14">
                  <c:v>294</c:v>
                </c:pt>
                <c:pt idx="15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BFD-4175-9F15-99AD119F9E7C}"/>
            </c:ext>
          </c:extLst>
        </c:ser>
        <c:ser>
          <c:idx val="1"/>
          <c:order val="3"/>
          <c:tx>
            <c:strRef>
              <c:f>Volumétrie!$E$44</c:f>
              <c:strCache>
                <c:ptCount val="1"/>
                <c:pt idx="0">
                  <c:v>Analyses réalisées au-delà de la capacité attendue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rgbClr val="FFC000"/>
              </a:bgClr>
            </a:patt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Volumétrie!$E$45:$E$60</c:f>
              <c:numCache>
                <c:formatCode>#,##0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BFD-4175-9F15-99AD119F9E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7604962"/>
        <c:axId val="25389104"/>
      </c:barChart>
      <c:catAx>
        <c:axId val="5760496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rot="-2700000" vert="horz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25389104"/>
        <c:crosses val="autoZero"/>
        <c:auto val="1"/>
        <c:lblAlgn val="ctr"/>
        <c:lblOffset val="100"/>
        <c:noMultiLvlLbl val="0"/>
      </c:catAx>
      <c:valAx>
        <c:axId val="25389104"/>
        <c:scaling>
          <c:orientation val="minMax"/>
          <c:max val="10000"/>
          <c:min val="-9000"/>
        </c:scaling>
        <c:delete val="0"/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57604962"/>
        <c:crosses val="autoZero"/>
        <c:crossBetween val="between"/>
        <c:majorUnit val="1000"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3.125E-2"/>
          <c:y val="0.79049999999999998"/>
          <c:w val="0.39424999999999999"/>
          <c:h val="0.18925"/>
        </c:manualLayout>
      </c:layout>
      <c:overlay val="1"/>
      <c:spPr>
        <a:noFill/>
        <a:ln>
          <a:noFill/>
        </a:ln>
      </c:spPr>
      <c:txPr>
        <a:bodyPr rot="0" vert="horz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  <a:endParaRPr lang="fr-FR"/>
        </a:p>
      </c:txPr>
    </c:legend>
    <c:plotVisOnly val="0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18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Temps réponse par Grappe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7499999999999999E-2"/>
          <c:y val="0.20150000000000001"/>
          <c:w val="0.95399999999999996"/>
          <c:h val="0.5104999999999999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'Temps Réponse'!$B$48</c:f>
              <c:strCache>
                <c:ptCount val="1"/>
                <c:pt idx="0">
                  <c:v>Temps réponse &lt; 24h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rgbClr val="00B050">
                  <a:alpha val="90000"/>
                </a:srgbClr>
              </a:solidFill>
            </a:ln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Réponse'!$B$49:$B$60</c:f>
              <c:numCache>
                <c:formatCode>0.0%</c:formatCode>
                <c:ptCount val="12"/>
                <c:pt idx="0">
                  <c:v>0.98529411764705899</c:v>
                </c:pt>
                <c:pt idx="1">
                  <c:v>0.94594594594594605</c:v>
                </c:pt>
                <c:pt idx="2">
                  <c:v>0.98212005108556799</c:v>
                </c:pt>
                <c:pt idx="3">
                  <c:v>0.99805068226120897</c:v>
                </c:pt>
                <c:pt idx="4">
                  <c:v>0.98639455782312901</c:v>
                </c:pt>
                <c:pt idx="5">
                  <c:v>0.93775933609958495</c:v>
                </c:pt>
                <c:pt idx="6">
                  <c:v>0.98550724637681197</c:v>
                </c:pt>
                <c:pt idx="7">
                  <c:v>0.98648648648648596</c:v>
                </c:pt>
                <c:pt idx="8">
                  <c:v>1</c:v>
                </c:pt>
                <c:pt idx="9">
                  <c:v>0.95454545454545503</c:v>
                </c:pt>
                <c:pt idx="10">
                  <c:v>0.99337199668599796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33-4E6D-99E1-ECE095844FCB}"/>
            </c:ext>
          </c:extLst>
        </c:ser>
        <c:ser>
          <c:idx val="1"/>
          <c:order val="1"/>
          <c:tx>
            <c:strRef>
              <c:f>'Temps Réponse'!$J$33</c:f>
              <c:strCache>
                <c:ptCount val="1"/>
                <c:pt idx="0">
                  <c:v>Temps réponse &gt; 24h et &lt; 48h (2,4%)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Réponse'!$C$49:$C$60</c:f>
              <c:numCache>
                <c:formatCode>0.0%</c:formatCode>
                <c:ptCount val="12"/>
                <c:pt idx="0">
                  <c:v>1.4705882352941201E-2</c:v>
                </c:pt>
                <c:pt idx="1">
                  <c:v>5.4054054054054099E-2</c:v>
                </c:pt>
                <c:pt idx="2">
                  <c:v>1.78799489144317E-2</c:v>
                </c:pt>
                <c:pt idx="3">
                  <c:v>1.9493177387914201E-3</c:v>
                </c:pt>
                <c:pt idx="4">
                  <c:v>1.3605442176870699E-2</c:v>
                </c:pt>
                <c:pt idx="5">
                  <c:v>6.1410788381742701E-2</c:v>
                </c:pt>
                <c:pt idx="6">
                  <c:v>8.9186176142697898E-3</c:v>
                </c:pt>
                <c:pt idx="7">
                  <c:v>1.35135135135135E-2</c:v>
                </c:pt>
                <c:pt idx="8">
                  <c:v>0</c:v>
                </c:pt>
                <c:pt idx="9">
                  <c:v>3.21678321678322E-2</c:v>
                </c:pt>
                <c:pt idx="10">
                  <c:v>5.7995028997514502E-3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33-4E6D-99E1-ECE095844FCB}"/>
            </c:ext>
          </c:extLst>
        </c:ser>
        <c:ser>
          <c:idx val="2"/>
          <c:order val="2"/>
          <c:tx>
            <c:strRef>
              <c:f>'Temps Réponse'!$J$34</c:f>
              <c:strCache>
                <c:ptCount val="1"/>
                <c:pt idx="0">
                  <c:v>Temps réponse &gt; 48h (0,3%)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Réponse'!$D$49:$D$60</c:f>
              <c:numCache>
                <c:formatCode>0.0%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8.2987551867219904E-4</c:v>
                </c:pt>
                <c:pt idx="6">
                  <c:v>5.5741360089186197E-3</c:v>
                </c:pt>
                <c:pt idx="7">
                  <c:v>0</c:v>
                </c:pt>
                <c:pt idx="8">
                  <c:v>0</c:v>
                </c:pt>
                <c:pt idx="9">
                  <c:v>1.3286713286713299E-2</c:v>
                </c:pt>
                <c:pt idx="10">
                  <c:v>8.2850041425020697E-4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33-4E6D-99E1-ECE095844F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03657"/>
        <c:axId val="5411787"/>
      </c:barChart>
      <c:catAx>
        <c:axId val="1850365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rot="-2700000" vert="horz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5411787"/>
        <c:crosses val="autoZero"/>
        <c:auto val="1"/>
        <c:lblAlgn val="ctr"/>
        <c:lblOffset val="100"/>
        <c:noMultiLvlLbl val="0"/>
      </c:catAx>
      <c:valAx>
        <c:axId val="5411787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18503657"/>
        <c:crosses val="autoZero"/>
        <c:crossBetween val="between"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1E-3"/>
          <c:y val="0.85650000000000004"/>
          <c:w val="0.22375"/>
          <c:h val="0.13250000000000001"/>
        </c:manualLayout>
      </c:layout>
      <c:overlay val="1"/>
      <c:spPr>
        <a:noFill/>
        <a:ln>
          <a:noFill/>
        </a:ln>
      </c:spPr>
      <c:txPr>
        <a:bodyPr rot="0" vert="horz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1.4749999999999999E-2"/>
          <c:y val="4.2500000000000003E-2"/>
        </c:manualLayout>
      </c:layout>
      <c:overlay val="1"/>
      <c:spPr>
        <a:noFill/>
        <a:ln>
          <a:noFill/>
        </a:ln>
      </c:spPr>
      <c:txPr>
        <a:bodyPr rot="0" vert="horz"/>
        <a:lstStyle/>
        <a:p>
          <a:pPr>
            <a:defRPr lang="en-US" sz="20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1"/>
          <c:order val="0"/>
          <c:tx>
            <c:strRef>
              <c:f>'Prélèvement par âge'!$C$32</c:f>
              <c:strCache>
                <c:ptCount val="1"/>
                <c:pt idx="0">
                  <c:v>% prélèvements par âge</c:v>
                </c:pt>
              </c:strCache>
            </c:strRef>
          </c:tx>
          <c:dPt>
            <c:idx val="0"/>
            <c:bubble3D val="0"/>
            <c:spPr>
              <a:solidFill>
                <a:srgbClr val="4472C4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8149-49C3-A493-27BAA6DEAEEE}"/>
              </c:ext>
            </c:extLst>
          </c:dPt>
          <c:dPt>
            <c:idx val="1"/>
            <c:bubble3D val="0"/>
            <c:spPr>
              <a:solidFill>
                <a:srgbClr val="ED7D31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8149-49C3-A493-27BAA6DEAEE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149-49C3-A493-27BAA6DEAEEE}"/>
              </c:ext>
            </c:extLst>
          </c:dPt>
          <c:dPt>
            <c:idx val="3"/>
            <c:bubble3D val="0"/>
            <c:spPr>
              <a:solidFill>
                <a:srgbClr val="FFC000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8149-49C3-A493-27BAA6DEAEEE}"/>
              </c:ext>
            </c:extLst>
          </c:dPt>
          <c:dPt>
            <c:idx val="4"/>
            <c:bubble3D val="0"/>
            <c:spPr>
              <a:solidFill>
                <a:srgbClr val="5B9BD5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8149-49C3-A493-27BAA6DEAEEE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8149-49C3-A493-27BAA6DEAEEE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8149-49C3-A493-27BAA6DEAEEE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8149-49C3-A493-27BAA6DEAEEE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8149-49C3-A493-27BAA6DEAEEE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8149-49C3-A493-27BAA6DEAEEE}"/>
              </c:ext>
            </c:extLst>
          </c:dPt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1800" b="1" i="0" u="none" baseline="0">
                    <a:solidFill>
                      <a:schemeClr val="bg1"/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'Prélèvement par âge'!$A$33:$A$42</c:f>
              <c:strCache>
                <c:ptCount val="10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 et +</c:v>
                </c:pt>
              </c:strCache>
            </c:strRef>
          </c:cat>
          <c:val>
            <c:numRef>
              <c:f>'Prélèvement par âge'!$C$33:$C$42</c:f>
              <c:numCache>
                <c:formatCode>0.0%</c:formatCode>
                <c:ptCount val="10"/>
                <c:pt idx="0">
                  <c:v>4.7291591265532597E-2</c:v>
                </c:pt>
                <c:pt idx="1">
                  <c:v>2.1956810230425901E-2</c:v>
                </c:pt>
                <c:pt idx="2">
                  <c:v>6.9851610568222894E-2</c:v>
                </c:pt>
                <c:pt idx="3">
                  <c:v>0.106526722161901</c:v>
                </c:pt>
                <c:pt idx="4">
                  <c:v>8.9033659066232396E-2</c:v>
                </c:pt>
                <c:pt idx="5">
                  <c:v>0.10423452768729601</c:v>
                </c:pt>
                <c:pt idx="6">
                  <c:v>0.142598624683315</c:v>
                </c:pt>
                <c:pt idx="7">
                  <c:v>0.178911810833635</c:v>
                </c:pt>
                <c:pt idx="8">
                  <c:v>0.15454216431415099</c:v>
                </c:pt>
                <c:pt idx="9">
                  <c:v>6.90071178670527E-2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8149-49C3-A493-27BAA6DEAEEE}"/>
            </c:ext>
          </c:extLst>
        </c:ser>
        <c:ser>
          <c:idx val="2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8149-49C3-A493-27BAA6DEAEEE}"/>
              </c:ext>
            </c:extLst>
          </c:dPt>
          <c:cat>
            <c:strRef>
              <c:f>'Prélèvement par âge'!$A$33:$A$42</c:f>
              <c:strCache>
                <c:ptCount val="10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 et +</c:v>
                </c:pt>
              </c:strCache>
            </c:strRef>
          </c:cat>
          <c:val>
            <c:numRef>
              <c:f>'Prélèvement par âge'!$B$44</c:f>
              <c:numCache>
                <c:formatCode>General</c:formatCode>
                <c:ptCount val="1"/>
                <c:pt idx="0">
                  <c:v>8289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8149-49C3-A493-27BAA6DEAE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 rot="0" vert="horz"/>
        <a:lstStyle/>
        <a:p>
          <a:pPr>
            <a:defRPr lang="en-US" sz="18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2400" b="1" i="0" u="none" baseline="0">
                <a:solidFill>
                  <a:schemeClr val="bg1"/>
                </a:solidFill>
                <a:latin typeface="Calibri"/>
                <a:ea typeface="Calibri"/>
                <a:cs typeface="Calibri"/>
              </a:rPr>
              <a:t>% analyses par M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999999999999999E-2"/>
          <c:y val="0.22025"/>
          <c:w val="0.92474999999999996"/>
          <c:h val="0.6165000000000000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'Analyses par M'!$C$23</c:f>
              <c:strCache>
                <c:ptCount val="1"/>
                <c:pt idx="0">
                  <c:v>% analyses par M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cat>
            <c:strRef>
              <c:f>'Analyses par M'!$A$24:$A$49</c:f>
              <c:strCache>
                <c:ptCount val="2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Inconnu</c:v>
                </c:pt>
              </c:strCache>
            </c:strRef>
          </c:cat>
          <c:val>
            <c:numRef>
              <c:f>'Analyses par M'!$C$24:$C$49</c:f>
              <c:numCache>
                <c:formatCode>0.0%</c:formatCode>
                <c:ptCount val="26"/>
                <c:pt idx="0">
                  <c:v>0.17253346554288501</c:v>
                </c:pt>
                <c:pt idx="1">
                  <c:v>2.9375309866137799E-2</c:v>
                </c:pt>
                <c:pt idx="2">
                  <c:v>4.1646008924144801E-2</c:v>
                </c:pt>
                <c:pt idx="3">
                  <c:v>2.2310361923649001E-3</c:v>
                </c:pt>
                <c:pt idx="4">
                  <c:v>4.2265741199801699E-2</c:v>
                </c:pt>
                <c:pt idx="5">
                  <c:v>0.106222112047595</c:v>
                </c:pt>
                <c:pt idx="6">
                  <c:v>2.08230044620724E-2</c:v>
                </c:pt>
                <c:pt idx="7">
                  <c:v>0.31370847793753098</c:v>
                </c:pt>
                <c:pt idx="8">
                  <c:v>1.21467526028756E-2</c:v>
                </c:pt>
                <c:pt idx="9">
                  <c:v>6.3212692117005503E-3</c:v>
                </c:pt>
                <c:pt idx="10">
                  <c:v>8.7878036688150696E-2</c:v>
                </c:pt>
                <c:pt idx="11">
                  <c:v>4.8339117501239497E-3</c:v>
                </c:pt>
                <c:pt idx="12">
                  <c:v>1.6980664352999501E-2</c:v>
                </c:pt>
                <c:pt idx="13">
                  <c:v>6.1973227565691603E-4</c:v>
                </c:pt>
                <c:pt idx="14">
                  <c:v>8.6762518591968298E-4</c:v>
                </c:pt>
                <c:pt idx="15">
                  <c:v>1.3634110064452199E-3</c:v>
                </c:pt>
                <c:pt idx="16">
                  <c:v>7.3128408527516099E-3</c:v>
                </c:pt>
                <c:pt idx="17">
                  <c:v>2.7268220128904299E-3</c:v>
                </c:pt>
                <c:pt idx="18">
                  <c:v>6.1973227565691603E-4</c:v>
                </c:pt>
                <c:pt idx="19">
                  <c:v>9.4199305899851302E-3</c:v>
                </c:pt>
                <c:pt idx="20">
                  <c:v>1.11551809618245E-3</c:v>
                </c:pt>
                <c:pt idx="21">
                  <c:v>5.7015369360436299E-3</c:v>
                </c:pt>
                <c:pt idx="22">
                  <c:v>6.1973227565691597E-3</c:v>
                </c:pt>
                <c:pt idx="23">
                  <c:v>1.2394645513138299E-4</c:v>
                </c:pt>
                <c:pt idx="24">
                  <c:v>0</c:v>
                </c:pt>
                <c:pt idx="25">
                  <c:v>0.106965790778384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40-48E1-9605-70251BDCCB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3769999"/>
        <c:axId val="3624064"/>
      </c:barChart>
      <c:catAx>
        <c:axId val="637699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3624064"/>
        <c:crosses val="autoZero"/>
        <c:auto val="1"/>
        <c:lblAlgn val="ctr"/>
        <c:lblOffset val="100"/>
        <c:noMultiLvlLbl val="0"/>
      </c:catAx>
      <c:valAx>
        <c:axId val="3624064"/>
        <c:scaling>
          <c:orientation val="minMax"/>
        </c:scaling>
        <c:delete val="0"/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63769999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1600" b="1" i="0" u="none" baseline="0">
                <a:solidFill>
                  <a:schemeClr val="bg1">
                    <a:lumMod val="95000"/>
                  </a:schemeClr>
                </a:solidFill>
                <a:latin typeface="+mn-lt"/>
                <a:ea typeface="Calibri"/>
                <a:cs typeface="Calibri"/>
              </a:rPr>
              <a:t>Provenance des analyses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'Provenance des analyses'!$B$33</c:f>
              <c:strCache>
                <c:ptCount val="1"/>
                <c:pt idx="0">
                  <c:v>Provenance CDD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cat>
            <c:numRef>
              <c:f>'Provenance des analyses'!$A$34:$A$63</c:f>
              <c:numCache>
                <c:formatCode>m/d/yyyy</c:formatCode>
                <c:ptCount val="30"/>
                <c:pt idx="0">
                  <c:v>44921</c:v>
                </c:pt>
                <c:pt idx="1">
                  <c:v>44922</c:v>
                </c:pt>
                <c:pt idx="2">
                  <c:v>44923</c:v>
                </c:pt>
                <c:pt idx="3">
                  <c:v>44924</c:v>
                </c:pt>
                <c:pt idx="4">
                  <c:v>44925</c:v>
                </c:pt>
                <c:pt idx="5">
                  <c:v>44926</c:v>
                </c:pt>
                <c:pt idx="6">
                  <c:v>44927</c:v>
                </c:pt>
                <c:pt idx="7">
                  <c:v>44928</c:v>
                </c:pt>
                <c:pt idx="8">
                  <c:v>44929</c:v>
                </c:pt>
                <c:pt idx="9">
                  <c:v>44930</c:v>
                </c:pt>
                <c:pt idx="10">
                  <c:v>44931</c:v>
                </c:pt>
                <c:pt idx="11">
                  <c:v>44932</c:v>
                </c:pt>
                <c:pt idx="12">
                  <c:v>44933</c:v>
                </c:pt>
                <c:pt idx="13">
                  <c:v>44934</c:v>
                </c:pt>
                <c:pt idx="14">
                  <c:v>44935</c:v>
                </c:pt>
                <c:pt idx="15">
                  <c:v>44936</c:v>
                </c:pt>
                <c:pt idx="16">
                  <c:v>44937</c:v>
                </c:pt>
                <c:pt idx="17">
                  <c:v>44938</c:v>
                </c:pt>
                <c:pt idx="18">
                  <c:v>44939</c:v>
                </c:pt>
                <c:pt idx="19">
                  <c:v>44940</c:v>
                </c:pt>
                <c:pt idx="20">
                  <c:v>44941</c:v>
                </c:pt>
                <c:pt idx="21">
                  <c:v>44942</c:v>
                </c:pt>
                <c:pt idx="22">
                  <c:v>44943</c:v>
                </c:pt>
                <c:pt idx="23">
                  <c:v>44944</c:v>
                </c:pt>
                <c:pt idx="24">
                  <c:v>44945</c:v>
                </c:pt>
                <c:pt idx="25">
                  <c:v>44946</c:v>
                </c:pt>
                <c:pt idx="26">
                  <c:v>44947</c:v>
                </c:pt>
                <c:pt idx="27">
                  <c:v>44948</c:v>
                </c:pt>
                <c:pt idx="28">
                  <c:v>44949</c:v>
                </c:pt>
                <c:pt idx="29">
                  <c:v>44950</c:v>
                </c:pt>
              </c:numCache>
            </c:numRef>
          </c:cat>
          <c:val>
            <c:numRef>
              <c:f>'Provenance des analyses'!$B$34:$B$63</c:f>
              <c:numCache>
                <c:formatCode>General</c:formatCode>
                <c:ptCount val="30"/>
                <c:pt idx="0">
                  <c:v>1335</c:v>
                </c:pt>
                <c:pt idx="1">
                  <c:v>1309</c:v>
                </c:pt>
                <c:pt idx="2">
                  <c:v>1427</c:v>
                </c:pt>
                <c:pt idx="3">
                  <c:v>1607</c:v>
                </c:pt>
                <c:pt idx="4">
                  <c:v>911</c:v>
                </c:pt>
                <c:pt idx="5">
                  <c:v>689</c:v>
                </c:pt>
                <c:pt idx="6">
                  <c:v>444</c:v>
                </c:pt>
                <c:pt idx="7">
                  <c:v>1784</c:v>
                </c:pt>
                <c:pt idx="8">
                  <c:v>2090</c:v>
                </c:pt>
                <c:pt idx="9">
                  <c:v>2056</c:v>
                </c:pt>
                <c:pt idx="10">
                  <c:v>1599</c:v>
                </c:pt>
                <c:pt idx="11">
                  <c:v>1436</c:v>
                </c:pt>
                <c:pt idx="12">
                  <c:v>1671</c:v>
                </c:pt>
                <c:pt idx="13">
                  <c:v>2065</c:v>
                </c:pt>
                <c:pt idx="14">
                  <c:v>2192</c:v>
                </c:pt>
                <c:pt idx="15">
                  <c:v>2246</c:v>
                </c:pt>
                <c:pt idx="16">
                  <c:v>1991</c:v>
                </c:pt>
                <c:pt idx="17">
                  <c:v>1224</c:v>
                </c:pt>
                <c:pt idx="18">
                  <c:v>1015</c:v>
                </c:pt>
                <c:pt idx="19">
                  <c:v>1756</c:v>
                </c:pt>
                <c:pt idx="20">
                  <c:v>1762</c:v>
                </c:pt>
                <c:pt idx="21">
                  <c:v>2162</c:v>
                </c:pt>
                <c:pt idx="22">
                  <c:v>2182</c:v>
                </c:pt>
                <c:pt idx="23">
                  <c:v>1918</c:v>
                </c:pt>
                <c:pt idx="24">
                  <c:v>1150</c:v>
                </c:pt>
                <c:pt idx="25">
                  <c:v>1070</c:v>
                </c:pt>
                <c:pt idx="26">
                  <c:v>1705</c:v>
                </c:pt>
                <c:pt idx="27">
                  <c:v>1802</c:v>
                </c:pt>
                <c:pt idx="28">
                  <c:v>2122</c:v>
                </c:pt>
                <c:pt idx="29">
                  <c:v>2114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4B-4413-9776-C09F19B4A0EE}"/>
            </c:ext>
          </c:extLst>
        </c:ser>
        <c:ser>
          <c:idx val="1"/>
          <c:order val="1"/>
          <c:tx>
            <c:strRef>
              <c:f>'Provenance des analyses'!$C$33</c:f>
              <c:strCache>
                <c:ptCount val="1"/>
                <c:pt idx="0">
                  <c:v>Autre provenance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/>
            </a:gra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cat>
            <c:numRef>
              <c:f>'Provenance des analyses'!$A$34:$A$63</c:f>
              <c:numCache>
                <c:formatCode>m/d/yyyy</c:formatCode>
                <c:ptCount val="30"/>
                <c:pt idx="0">
                  <c:v>44921</c:v>
                </c:pt>
                <c:pt idx="1">
                  <c:v>44922</c:v>
                </c:pt>
                <c:pt idx="2">
                  <c:v>44923</c:v>
                </c:pt>
                <c:pt idx="3">
                  <c:v>44924</c:v>
                </c:pt>
                <c:pt idx="4">
                  <c:v>44925</c:v>
                </c:pt>
                <c:pt idx="5">
                  <c:v>44926</c:v>
                </c:pt>
                <c:pt idx="6">
                  <c:v>44927</c:v>
                </c:pt>
                <c:pt idx="7">
                  <c:v>44928</c:v>
                </c:pt>
                <c:pt idx="8">
                  <c:v>44929</c:v>
                </c:pt>
                <c:pt idx="9">
                  <c:v>44930</c:v>
                </c:pt>
                <c:pt idx="10">
                  <c:v>44931</c:v>
                </c:pt>
                <c:pt idx="11">
                  <c:v>44932</c:v>
                </c:pt>
                <c:pt idx="12">
                  <c:v>44933</c:v>
                </c:pt>
                <c:pt idx="13">
                  <c:v>44934</c:v>
                </c:pt>
                <c:pt idx="14">
                  <c:v>44935</c:v>
                </c:pt>
                <c:pt idx="15">
                  <c:v>44936</c:v>
                </c:pt>
                <c:pt idx="16">
                  <c:v>44937</c:v>
                </c:pt>
                <c:pt idx="17">
                  <c:v>44938</c:v>
                </c:pt>
                <c:pt idx="18">
                  <c:v>44939</c:v>
                </c:pt>
                <c:pt idx="19">
                  <c:v>44940</c:v>
                </c:pt>
                <c:pt idx="20">
                  <c:v>44941</c:v>
                </c:pt>
                <c:pt idx="21">
                  <c:v>44942</c:v>
                </c:pt>
                <c:pt idx="22">
                  <c:v>44943</c:v>
                </c:pt>
                <c:pt idx="23">
                  <c:v>44944</c:v>
                </c:pt>
                <c:pt idx="24">
                  <c:v>44945</c:v>
                </c:pt>
                <c:pt idx="25">
                  <c:v>44946</c:v>
                </c:pt>
                <c:pt idx="26">
                  <c:v>44947</c:v>
                </c:pt>
                <c:pt idx="27">
                  <c:v>44948</c:v>
                </c:pt>
                <c:pt idx="28">
                  <c:v>44949</c:v>
                </c:pt>
                <c:pt idx="29">
                  <c:v>44950</c:v>
                </c:pt>
              </c:numCache>
            </c:numRef>
          </c:cat>
          <c:val>
            <c:numRef>
              <c:f>'Provenance des analyses'!$C$34:$C$63</c:f>
              <c:numCache>
                <c:formatCode>General</c:formatCode>
                <c:ptCount val="30"/>
                <c:pt idx="0">
                  <c:v>4451</c:v>
                </c:pt>
                <c:pt idx="1">
                  <c:v>5326</c:v>
                </c:pt>
                <c:pt idx="2">
                  <c:v>5206</c:v>
                </c:pt>
                <c:pt idx="3">
                  <c:v>5843</c:v>
                </c:pt>
                <c:pt idx="4">
                  <c:v>4627</c:v>
                </c:pt>
                <c:pt idx="5">
                  <c:v>4010</c:v>
                </c:pt>
                <c:pt idx="6">
                  <c:v>3677</c:v>
                </c:pt>
                <c:pt idx="7">
                  <c:v>4586</c:v>
                </c:pt>
                <c:pt idx="8">
                  <c:v>4858</c:v>
                </c:pt>
                <c:pt idx="9">
                  <c:v>5741</c:v>
                </c:pt>
                <c:pt idx="10">
                  <c:v>5587</c:v>
                </c:pt>
                <c:pt idx="11">
                  <c:v>5033</c:v>
                </c:pt>
                <c:pt idx="12">
                  <c:v>4076</c:v>
                </c:pt>
                <c:pt idx="13">
                  <c:v>3889</c:v>
                </c:pt>
                <c:pt idx="14">
                  <c:v>5339</c:v>
                </c:pt>
                <c:pt idx="15">
                  <c:v>5316</c:v>
                </c:pt>
                <c:pt idx="16">
                  <c:v>5013</c:v>
                </c:pt>
                <c:pt idx="17">
                  <c:v>5019</c:v>
                </c:pt>
                <c:pt idx="18">
                  <c:v>4450</c:v>
                </c:pt>
                <c:pt idx="19">
                  <c:v>3512</c:v>
                </c:pt>
                <c:pt idx="20">
                  <c:v>3759</c:v>
                </c:pt>
                <c:pt idx="21">
                  <c:v>5184</c:v>
                </c:pt>
                <c:pt idx="22">
                  <c:v>5183</c:v>
                </c:pt>
                <c:pt idx="23">
                  <c:v>5208</c:v>
                </c:pt>
                <c:pt idx="24">
                  <c:v>5259</c:v>
                </c:pt>
                <c:pt idx="25">
                  <c:v>4608</c:v>
                </c:pt>
                <c:pt idx="26">
                  <c:v>3545</c:v>
                </c:pt>
                <c:pt idx="27">
                  <c:v>3950</c:v>
                </c:pt>
                <c:pt idx="28">
                  <c:v>5125</c:v>
                </c:pt>
                <c:pt idx="29">
                  <c:v>5091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4B-4413-9776-C09F19B4A0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9336159"/>
        <c:axId val="33884245"/>
      </c:barChart>
      <c:dateAx>
        <c:axId val="49336159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12700" cap="flat" cmpd="sng">
            <a:solidFill>
              <a:schemeClr val="bg1">
                <a:lumMod val="95000"/>
                <a:alpha val="54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33884245"/>
        <c:crosses val="autoZero"/>
        <c:auto val="1"/>
        <c:lblOffset val="100"/>
        <c:baseTimeUnit val="days"/>
      </c:dateAx>
      <c:valAx>
        <c:axId val="33884245"/>
        <c:scaling>
          <c:orientation val="minMax"/>
        </c:scaling>
        <c:delete val="0"/>
        <c:axPos val="l"/>
        <c:majorGridlines>
          <c:spPr>
            <a:ln w="9525" cap="flat" cmpd="sng">
              <a:solidFill>
                <a:schemeClr val="bg1">
                  <a:lumMod val="95000"/>
                  <a:alpha val="10000"/>
                </a:schemeClr>
              </a:solidFill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49336159"/>
        <c:crosses val="autoZero"/>
        <c:crossBetween val="between"/>
      </c:valAx>
      <c:spPr>
        <a:noFill/>
        <a:ln>
          <a:noFill/>
        </a:ln>
      </c:spPr>
    </c:plotArea>
    <c:legend>
      <c:legendPos val="b"/>
      <c:overlay val="0"/>
      <c:spPr>
        <a:noFill/>
        <a:ln>
          <a:noFill/>
        </a:ln>
      </c:spPr>
      <c:txPr>
        <a:bodyPr rot="0" vert="horz"/>
        <a:lstStyle/>
        <a:p>
          <a:pPr>
            <a:defRPr lang="en-US" sz="900" b="0" i="0" u="none" baseline="0">
              <a:solidFill>
                <a:schemeClr val="bg1">
                  <a:lumMod val="85000"/>
                </a:schemeClr>
              </a:solidFill>
              <a:latin typeface="+mn-lt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002060"/>
    </a:solidFill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16</xdr:col>
      <xdr:colOff>9525</xdr:colOff>
      <xdr:row>30</xdr:row>
      <xdr:rowOff>180975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0.10725</cdr:x>
      <cdr:y>0.1035</cdr:y>
    </cdr:from>
    <cdr:to>
      <cdr:x>0.506</cdr:x>
      <cdr:y>0.217</cdr:y>
    </cdr:to>
    <cdr:sp macro="" textlink="'Analyses par M'!$O$9">
      <cdr:nvSpPr>
        <cdr:cNvPr id="2" name="ZoneTexte 1"/>
        <cdr:cNvSpPr txBox="1"/>
      </cdr:nvSpPr>
      <cdr:spPr>
        <a:xfrm xmlns:a="http://schemas.openxmlformats.org/drawingml/2006/main">
          <a:off x="1057275" y="419100"/>
          <a:ext cx="3952875" cy="4667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r"/>
          <a:fld id="{D3DCBD92-D2DB-4C1E-BFA6-2690C71EAF2F}" type="TxLink">
            <a:rPr lang="en-US" sz="2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r"/>
            <a:t>24 janvier</a:t>
          </a:fld>
          <a:endParaRPr lang="fr-CA" sz="2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0.49325</cdr:x>
      <cdr:y>0.13175</cdr:y>
    </cdr:from>
    <cdr:to>
      <cdr:x>0.82225</cdr:x>
      <cdr:y>0.20725</cdr:y>
    </cdr:to>
    <cdr:sp macro="" textlink="'Analyses par M'!$O$10">
      <cdr:nvSpPr>
        <cdr:cNvPr id="3" name="ZoneTexte 2"/>
        <cdr:cNvSpPr txBox="1"/>
      </cdr:nvSpPr>
      <cdr:spPr>
        <a:xfrm xmlns:a="http://schemas.openxmlformats.org/drawingml/2006/main">
          <a:off x="4886325" y="533400"/>
          <a:ext cx="3267075" cy="3143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l"/>
          <a:fld id="{1EEF89E0-C479-479D-82FB-8ED88CC780B2}" type="TxLink">
            <a:rPr lang="en-US" sz="1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l"/>
            <a:t>(8068 analyses)</a:t>
          </a:fld>
          <a:endParaRPr lang="fr-CA" sz="1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752475</xdr:colOff>
      <xdr:row>29</xdr:row>
      <xdr:rowOff>133350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0.69375</cdr:x>
      <cdr:y>0.94425</cdr:y>
    </cdr:from>
    <cdr:to>
      <cdr:x>0.9365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10363200" y="5543550"/>
          <a:ext cx="3629025" cy="3238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0.737</cdr:x>
      <cdr:y>0.89825</cdr:y>
    </cdr:from>
    <cdr:to>
      <cdr:x>1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11010900" y="5276850"/>
          <a:ext cx="3933825" cy="60007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0.67825</cdr:x>
      <cdr:y>0.944</cdr:y>
    </cdr:from>
    <cdr:to>
      <cdr:x>0.9925</cdr:x>
      <cdr:y>0.992</cdr:y>
    </cdr:to>
    <cdr:sp macro="" textlink="'Données quotidiennes'!$M$43">
      <cdr:nvSpPr>
        <cdr:cNvPr id="4" name="ZoneTexte 3"/>
        <cdr:cNvSpPr txBox="1"/>
      </cdr:nvSpPr>
      <cdr:spPr>
        <a:xfrm xmlns:a="http://schemas.openxmlformats.org/drawingml/2006/main">
          <a:off x="10134600" y="5543550"/>
          <a:ext cx="4695825" cy="28575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mpd="sng">
          <a:solidFill>
            <a:schemeClr val="lt1">
              <a:shade val="50000"/>
            </a:schemeClr>
          </a:solidFill>
          <a:headEnd type="none"/>
          <a:tailEnd type="none"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t"/>
        <a:lstStyle xmlns:a="http://schemas.openxmlformats.org/drawingml/2006/main"/>
        <a:p xmlns:a="http://schemas.openxmlformats.org/drawingml/2006/main">
          <a:pPr marL="0" indent="0"/>
          <a:fld id="{F04FA961-4144-472A-9ED5-5F911E3D3F3F}" type="TxLink">
            <a:rPr lang="en-US" sz="1100" b="0" i="0" u="none" strike="noStrike">
              <a:solidFill>
                <a:srgbClr val="000000"/>
              </a:solidFill>
              <a:latin typeface="Calibri"/>
              <a:ea typeface="+mn-ea"/>
              <a:cs typeface="Calibri"/>
            </a:rPr>
            <a:pPr marL="0" indent="0"/>
            <a:t>Cumulatif: 20 731 746 prélèvements et 20 417 122 analyses</a:t>
          </a:fld>
          <a:endParaRPr lang="fr-CA" sz="1100" b="0" i="0" u="none" strike="noStrike">
            <a:solidFill>
              <a:srgbClr val="00000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9525</xdr:colOff>
      <xdr:row>41</xdr:row>
      <xdr:rowOff>104775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0.2975</cdr:x>
      <cdr:y>0.0435</cdr:y>
    </cdr:from>
    <cdr:to>
      <cdr:x>0.70375</cdr:x>
      <cdr:y>0.09225</cdr:y>
    </cdr:to>
    <cdr:sp macro="" textlink="Volumétrie!$M$7">
      <cdr:nvSpPr>
        <cdr:cNvPr id="2" name="ZoneTexte 1"/>
        <cdr:cNvSpPr txBox="1"/>
      </cdr:nvSpPr>
      <cdr:spPr>
        <a:xfrm xmlns:a="http://schemas.openxmlformats.org/drawingml/2006/main">
          <a:off x="4352925" y="323850"/>
          <a:ext cx="59436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149044A8-263B-4F3D-83A8-A890F69389CD}" type="TxLink">
            <a:rPr lang="en-US" sz="2000" b="1" i="0" u="none" strike="noStrike">
              <a:solidFill>
                <a:schemeClr val="bg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pPr marL="0" indent="0" algn="ctr"/>
            <a:t>24 janvier 2023</a:t>
          </a:fld>
          <a:endParaRPr lang="fr-CA" sz="2000" b="1" i="0" u="none" strike="noStrike">
            <a:solidFill>
              <a:schemeClr val="bg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657225</xdr:colOff>
      <xdr:row>46</xdr:row>
      <xdr:rowOff>104775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0.30025</cdr:x>
      <cdr:y>0.8535</cdr:y>
    </cdr:from>
    <cdr:to>
      <cdr:x>0.431</cdr:x>
      <cdr:y>0.961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4314825" y="7439025"/>
          <a:ext cx="1885950" cy="9334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0.2135</cdr:x>
      <cdr:y>0.85</cdr:y>
    </cdr:from>
    <cdr:to>
      <cdr:x>0.234</cdr:x>
      <cdr:y>0.94175</cdr:y>
    </cdr:to>
    <cdr:sp macro="" textlink="">
      <cdr:nvSpPr>
        <cdr:cNvPr id="4" name="Accolade fermante 3"/>
        <cdr:cNvSpPr/>
      </cdr:nvSpPr>
      <cdr:spPr>
        <a:xfrm xmlns:a="http://schemas.openxmlformats.org/drawingml/2006/main">
          <a:off x="3067050" y="7410450"/>
          <a:ext cx="295275" cy="800100"/>
        </a:xfrm>
        <a:prstGeom xmlns:a="http://schemas.openxmlformats.org/drawingml/2006/main" prst="rightBrace">
          <a:avLst>
            <a:gd name="adj1" fmla="val 8333"/>
            <a:gd name="adj2" fmla="val 52597"/>
          </a:avLst>
        </a:prstGeom>
        <a:ln xmlns:a="http://schemas.openxmlformats.org/drawingml/2006/main" w="25400">
          <a:solidFill>
            <a:schemeClr val="bg1"/>
          </a:solidFill>
          <a:headEnd type="none"/>
          <a:tailEnd type="non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0.3105</cdr:x>
      <cdr:y>0.883</cdr:y>
    </cdr:from>
    <cdr:to>
      <cdr:x>0.374</cdr:x>
      <cdr:y>0.986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4467225" y="7696200"/>
          <a:ext cx="914400" cy="8953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0.32675</cdr:x>
      <cdr:y>0.8905</cdr:y>
    </cdr:from>
    <cdr:to>
      <cdr:x>0.39025</cdr:x>
      <cdr:y>0.9935</cdr:y>
    </cdr:to>
    <cdr:sp macro="" textlink="">
      <cdr:nvSpPr>
        <cdr:cNvPr id="5" name="ZoneTexte 4"/>
        <cdr:cNvSpPr txBox="1"/>
      </cdr:nvSpPr>
      <cdr:spPr>
        <a:xfrm xmlns:a="http://schemas.openxmlformats.org/drawingml/2006/main">
          <a:off x="4705350" y="7762875"/>
          <a:ext cx="914400" cy="8953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0.249</cdr:x>
      <cdr:y>0.88175</cdr:y>
    </cdr:from>
    <cdr:to>
      <cdr:x>0.48925</cdr:x>
      <cdr:y>0.92325</cdr:y>
    </cdr:to>
    <cdr:sp macro="" textlink="'Temps Réponse'!$J$35">
      <cdr:nvSpPr>
        <cdr:cNvPr id="12" name="ZoneTexte 11"/>
        <cdr:cNvSpPr txBox="1"/>
      </cdr:nvSpPr>
      <cdr:spPr>
        <a:xfrm xmlns:a="http://schemas.openxmlformats.org/drawingml/2006/main">
          <a:off x="3581400" y="7686675"/>
          <a:ext cx="3457575" cy="3619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6FD1FF-5C41-47E2-A98C-CE87A9593342}" type="TxLink">
            <a:rPr lang="en-US" sz="1400" b="1" i="0" u="none" strike="noStrike">
              <a:solidFill>
                <a:schemeClr val="bg1"/>
              </a:solidFill>
              <a:latin typeface="Calibri"/>
              <a:cs typeface="Calibri"/>
            </a:rPr>
            <a:pPr/>
            <a:t>Backlog*:2,7% (214 analyses)</a:t>
          </a:fld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0.0665</cdr:y>
    </cdr:from>
    <cdr:to>
      <cdr:x>1</cdr:x>
      <cdr:y>0.10875</cdr:y>
    </cdr:to>
    <cdr:sp macro="" textlink="'Temps Réponse'!$J$38">
      <cdr:nvSpPr>
        <cdr:cNvPr id="6" name="ZoneTexte 5"/>
        <cdr:cNvSpPr txBox="1"/>
      </cdr:nvSpPr>
      <cdr:spPr>
        <a:xfrm xmlns:a="http://schemas.openxmlformats.org/drawingml/2006/main">
          <a:off x="0" y="571500"/>
          <a:ext cx="144018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70253335-D3B2-481B-9974-720CBDF8C42D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24 janvier 2023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</cdr:x>
      <cdr:y>0.09875</cdr:y>
    </cdr:from>
    <cdr:to>
      <cdr:x>1</cdr:x>
      <cdr:y>0.141</cdr:y>
    </cdr:to>
    <cdr:sp macro="" textlink="'Temps Réponse'!$J$39">
      <cdr:nvSpPr>
        <cdr:cNvPr id="7" name="ZoneTexte 6"/>
        <cdr:cNvSpPr txBox="1"/>
      </cdr:nvSpPr>
      <cdr:spPr>
        <a:xfrm xmlns:a="http://schemas.openxmlformats.org/drawingml/2006/main">
          <a:off x="0" y="857250"/>
          <a:ext cx="144018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55228BF1-20A3-488C-856B-76F82A62DD79}" type="TxLink">
            <a:rPr lang="en-US" sz="1800" b="1" i="0" u="none" strike="noStrike">
              <a:solidFill>
                <a:srgbClr val="C9FFC9"/>
              </a:solidFill>
              <a:latin typeface="Calibri"/>
              <a:ea typeface="+mn-ea"/>
              <a:cs typeface="Calibri"/>
            </a:rPr>
            <a:pPr marL="0" indent="0" algn="ctr"/>
            <a:t>Pourcentage d’analyses réalisées en 24 heures ou moins (tout le Québec) : 97%</a:t>
          </a:fld>
          <a:endParaRPr lang="fr-CA" sz="1800" b="1" i="0" u="none" strike="noStrike">
            <a:solidFill>
              <a:srgbClr val="C9FFC9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0.519</cdr:x>
      <cdr:y>0.87025</cdr:y>
    </cdr:from>
    <cdr:to>
      <cdr:x>0.68625</cdr:x>
      <cdr:y>0.9145</cdr:y>
    </cdr:to>
    <cdr:sp macro="" textlink="">
      <cdr:nvSpPr>
        <cdr:cNvPr id="8" name="ZoneTexte 7"/>
        <cdr:cNvSpPr txBox="1"/>
      </cdr:nvSpPr>
      <cdr:spPr>
        <a:xfrm xmlns:a="http://schemas.openxmlformats.org/drawingml/2006/main">
          <a:off x="7467600" y="7591425"/>
          <a:ext cx="2409825" cy="39052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0.49325</cdr:x>
      <cdr:y>0.93175</cdr:y>
    </cdr:from>
    <cdr:to>
      <cdr:x>1</cdr:x>
      <cdr:y>1</cdr:y>
    </cdr:to>
    <cdr:sp macro="" textlink="">
      <cdr:nvSpPr>
        <cdr:cNvPr id="9" name="ZoneTexte 8"/>
        <cdr:cNvSpPr txBox="1"/>
      </cdr:nvSpPr>
      <cdr:spPr>
        <a:xfrm xmlns:a="http://schemas.openxmlformats.org/drawingml/2006/main">
          <a:off x="7096125" y="8124825"/>
          <a:ext cx="7296150" cy="60007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l"/>
          <a:r>
            <a:rPr lang="fr-CA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*  Nombre d'échantillons dont le temps réponse est de plus de 24 heures entre le prélèvement et l'émission du rapport d'analyse.</a:t>
          </a:r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0.04025</cdr:y>
    </cdr:from>
    <cdr:to>
      <cdr:x>1</cdr:x>
      <cdr:y>0.077</cdr:y>
    </cdr:to>
    <cdr:sp macro="" textlink="'Temps Réponse'!$J$37">
      <cdr:nvSpPr>
        <cdr:cNvPr id="10" name="ZoneTexte 9"/>
        <cdr:cNvSpPr txBox="1"/>
      </cdr:nvSpPr>
      <cdr:spPr>
        <a:xfrm xmlns:a="http://schemas.openxmlformats.org/drawingml/2006/main">
          <a:off x="0" y="342900"/>
          <a:ext cx="14401800" cy="3238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fld id="{F74897AC-6A6E-42A9-9C8C-F8AF1648EB96}" type="TxLink">
            <a:rPr lang="en-US" sz="1400" b="1" i="0" u="none" strike="noStrike">
              <a:solidFill>
                <a:srgbClr val="FFFF00"/>
              </a:solidFill>
              <a:latin typeface="Arial" panose="020B0604020202020204" pitchFamily="34" charset="0"/>
              <a:cs typeface="Arial" panose="020B0604020202020204" pitchFamily="34" charset="0"/>
            </a:rPr>
            <a:pPr algn="ctr"/>
            <a:t>(Prélèvement au résultat)</a:t>
          </a:fld>
          <a:endParaRPr lang="fr-CA" sz="1400" b="1">
            <a:solidFill>
              <a:srgbClr val="FFFF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514350</xdr:colOff>
      <xdr:row>29</xdr:row>
      <xdr:rowOff>161925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0.55275</cdr:x>
      <cdr:y>0.068</cdr:y>
    </cdr:from>
    <cdr:to>
      <cdr:x>0.9595</cdr:x>
      <cdr:y>0.1395</cdr:y>
    </cdr:to>
    <cdr:sp macro="" textlink="'Prélèvement par âge'!$M$7">
      <cdr:nvSpPr>
        <cdr:cNvPr id="2" name="ZoneTexte 1"/>
        <cdr:cNvSpPr txBox="1"/>
      </cdr:nvSpPr>
      <cdr:spPr>
        <a:xfrm xmlns:a="http://schemas.openxmlformats.org/drawingml/2006/main">
          <a:off x="5076825" y="381000"/>
          <a:ext cx="3743325" cy="4095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1C8DEF41-4820-4A9B-A25A-6EA343CFBA8D}" type="TxLink">
            <a:rPr lang="en-US" sz="20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24 janvier 2023</a:t>
          </a:fld>
          <a:endParaRPr lang="fr-CA" sz="20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0.49725</cdr:x>
      <cdr:y>0.018</cdr:y>
    </cdr:from>
    <cdr:to>
      <cdr:x>0.99475</cdr:x>
      <cdr:y>0.08375</cdr:y>
    </cdr:to>
    <cdr:sp macro="" textlink="'Prélèvement par âge'!$M$8">
      <cdr:nvSpPr>
        <cdr:cNvPr id="3" name="ZoneTexte 2"/>
        <cdr:cNvSpPr txBox="1"/>
      </cdr:nvSpPr>
      <cdr:spPr>
        <a:xfrm xmlns:a="http://schemas.openxmlformats.org/drawingml/2006/main">
          <a:off x="4562475" y="95250"/>
          <a:ext cx="45720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2CB2F743-53FE-4D5E-B9E4-751FDF0A3C4B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Nombre total de prélèvements : 8289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276225</xdr:colOff>
      <xdr:row>21</xdr:row>
      <xdr:rowOff>133350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351D5-96CD-4D7B-849F-5041495DE1CF}">
  <dimension ref="A33:M64"/>
  <sheetViews>
    <sheetView tabSelected="1" topLeftCell="A16" zoomScale="85" zoomScaleNormal="85" workbookViewId="0">
      <selection activeCell="A63" sqref="A63"/>
    </sheetView>
  </sheetViews>
  <sheetFormatPr baseColWidth="10" defaultColWidth="11.453125" defaultRowHeight="14.5" x14ac:dyDescent="0.35"/>
  <cols>
    <col min="2" max="2" width="23.54296875" bestFit="1" customWidth="1"/>
    <col min="3" max="3" width="19.453125" bestFit="1" customWidth="1"/>
    <col min="4" max="4" width="44.26953125" bestFit="1" customWidth="1"/>
    <col min="12" max="12" width="11.26953125" customWidth="1"/>
    <col min="13" max="13" width="53.26953125" hidden="1" customWidth="1"/>
  </cols>
  <sheetData>
    <row r="33" spans="1:13" x14ac:dyDescent="0.35">
      <c r="A33" s="19" t="s">
        <v>6</v>
      </c>
      <c r="B33" s="18" t="s">
        <v>8</v>
      </c>
      <c r="C33" s="20" t="s">
        <v>7</v>
      </c>
      <c r="D33" s="20" t="s">
        <v>49</v>
      </c>
    </row>
    <row r="34" spans="1:13" x14ac:dyDescent="0.35">
      <c r="A34" s="21">
        <v>44921</v>
      </c>
      <c r="B34" s="24">
        <v>7614</v>
      </c>
      <c r="C34" s="24">
        <v>6706</v>
      </c>
      <c r="D34" s="24">
        <v>46305</v>
      </c>
    </row>
    <row r="35" spans="1:13" x14ac:dyDescent="0.35">
      <c r="A35" s="21">
        <v>44922</v>
      </c>
      <c r="B35" s="24">
        <v>8508</v>
      </c>
      <c r="C35" s="24">
        <v>7804</v>
      </c>
      <c r="D35" s="24">
        <v>46305</v>
      </c>
    </row>
    <row r="36" spans="1:13" x14ac:dyDescent="0.35">
      <c r="A36" s="21">
        <v>44923</v>
      </c>
      <c r="B36" s="24">
        <v>8430</v>
      </c>
      <c r="C36" s="24">
        <v>7854</v>
      </c>
      <c r="D36" s="24">
        <v>46305</v>
      </c>
    </row>
    <row r="37" spans="1:13" x14ac:dyDescent="0.35">
      <c r="A37" s="21">
        <v>44924</v>
      </c>
      <c r="B37" s="24">
        <v>9183</v>
      </c>
      <c r="C37" s="24">
        <v>8778</v>
      </c>
      <c r="D37" s="24">
        <v>46305</v>
      </c>
    </row>
    <row r="38" spans="1:13" x14ac:dyDescent="0.35">
      <c r="A38" s="21">
        <v>44925</v>
      </c>
      <c r="B38" s="24">
        <v>6996</v>
      </c>
      <c r="C38" s="24">
        <v>6720</v>
      </c>
      <c r="D38" s="24">
        <v>46305</v>
      </c>
    </row>
    <row r="39" spans="1:13" x14ac:dyDescent="0.35">
      <c r="A39" s="21">
        <v>44926</v>
      </c>
      <c r="B39" s="24">
        <v>5640</v>
      </c>
      <c r="C39" s="24">
        <v>5544</v>
      </c>
      <c r="D39" s="24">
        <v>46305</v>
      </c>
    </row>
    <row r="40" spans="1:13" x14ac:dyDescent="0.35">
      <c r="A40" s="21">
        <v>44927</v>
      </c>
      <c r="B40" s="24">
        <v>5108</v>
      </c>
      <c r="C40" s="24">
        <v>4855</v>
      </c>
      <c r="D40" s="24">
        <v>46305</v>
      </c>
    </row>
    <row r="41" spans="1:13" x14ac:dyDescent="0.35">
      <c r="A41" s="21">
        <v>44928</v>
      </c>
      <c r="B41" s="24">
        <v>8141</v>
      </c>
      <c r="C41" s="24">
        <v>7494</v>
      </c>
      <c r="D41" s="24">
        <v>46305</v>
      </c>
      <c r="E41" s="5"/>
      <c r="F41" s="5"/>
      <c r="G41" s="5"/>
      <c r="H41" s="5"/>
    </row>
    <row r="42" spans="1:13" x14ac:dyDescent="0.35">
      <c r="A42" s="21">
        <v>44929</v>
      </c>
      <c r="B42" s="24">
        <v>9021</v>
      </c>
      <c r="C42" s="24">
        <v>8063</v>
      </c>
      <c r="D42" s="24">
        <v>46305</v>
      </c>
      <c r="E42" s="5"/>
      <c r="F42" s="5"/>
      <c r="G42" s="5"/>
      <c r="H42" s="5"/>
    </row>
    <row r="43" spans="1:13" x14ac:dyDescent="0.35">
      <c r="A43" s="21">
        <v>44930</v>
      </c>
      <c r="B43" s="24">
        <v>9733</v>
      </c>
      <c r="C43" s="24">
        <v>9256</v>
      </c>
      <c r="D43" s="24">
        <v>46305</v>
      </c>
      <c r="E43" s="5"/>
      <c r="F43" s="5"/>
      <c r="G43" s="5"/>
      <c r="H43" s="5"/>
      <c r="M43" s="15" t="s">
        <v>52</v>
      </c>
    </row>
    <row r="44" spans="1:13" x14ac:dyDescent="0.35">
      <c r="A44" s="21">
        <v>44931</v>
      </c>
      <c r="B44" s="24">
        <v>8511</v>
      </c>
      <c r="C44" s="24">
        <v>8373</v>
      </c>
      <c r="D44" s="24">
        <v>46305</v>
      </c>
      <c r="E44" s="5"/>
      <c r="F44" s="5"/>
      <c r="G44" s="5"/>
      <c r="H44" s="5"/>
    </row>
    <row r="45" spans="1:13" x14ac:dyDescent="0.35">
      <c r="A45" s="21">
        <v>44932</v>
      </c>
      <c r="B45" s="24">
        <v>8408</v>
      </c>
      <c r="C45" s="24">
        <v>7999</v>
      </c>
      <c r="D45" s="24">
        <v>46305</v>
      </c>
      <c r="E45" s="5"/>
      <c r="F45" s="5"/>
      <c r="G45" s="5"/>
      <c r="H45" s="5"/>
    </row>
    <row r="46" spans="1:13" x14ac:dyDescent="0.35">
      <c r="A46" s="21">
        <v>44933</v>
      </c>
      <c r="B46" s="24">
        <v>6870</v>
      </c>
      <c r="C46" s="24">
        <v>6793</v>
      </c>
      <c r="D46" s="24">
        <v>46305</v>
      </c>
      <c r="E46" s="5"/>
      <c r="F46" s="5"/>
      <c r="G46" s="5"/>
      <c r="H46" s="5"/>
    </row>
    <row r="47" spans="1:13" x14ac:dyDescent="0.35">
      <c r="A47" s="21">
        <v>44934</v>
      </c>
      <c r="B47" s="24">
        <v>7067</v>
      </c>
      <c r="C47" s="24">
        <v>6751</v>
      </c>
      <c r="D47" s="24">
        <v>46305</v>
      </c>
      <c r="E47" s="5"/>
      <c r="F47" s="5"/>
      <c r="G47" s="5"/>
      <c r="H47" s="5"/>
    </row>
    <row r="48" spans="1:13" x14ac:dyDescent="0.35">
      <c r="A48" s="21">
        <v>44935</v>
      </c>
      <c r="B48" s="24">
        <v>10017</v>
      </c>
      <c r="C48" s="24">
        <v>8781</v>
      </c>
      <c r="D48" s="24">
        <v>46305</v>
      </c>
      <c r="E48" s="5"/>
      <c r="F48" s="5"/>
      <c r="G48" s="5"/>
      <c r="H48" s="5"/>
    </row>
    <row r="49" spans="1:8" x14ac:dyDescent="0.35">
      <c r="A49" s="21">
        <v>44936</v>
      </c>
      <c r="B49" s="24">
        <v>9223</v>
      </c>
      <c r="C49" s="24">
        <v>8928</v>
      </c>
      <c r="D49" s="24">
        <v>46305</v>
      </c>
      <c r="E49" s="5"/>
      <c r="F49" s="5"/>
      <c r="G49" s="5"/>
      <c r="H49" s="5"/>
    </row>
    <row r="50" spans="1:8" x14ac:dyDescent="0.35">
      <c r="A50" s="21">
        <v>44937</v>
      </c>
      <c r="B50" s="24">
        <v>8406</v>
      </c>
      <c r="C50" s="24">
        <v>8248</v>
      </c>
      <c r="D50" s="24">
        <v>46305</v>
      </c>
      <c r="E50" s="5"/>
      <c r="F50" s="5"/>
      <c r="G50" s="5"/>
      <c r="H50" s="5"/>
    </row>
    <row r="51" spans="1:8" x14ac:dyDescent="0.35">
      <c r="A51" s="21">
        <v>44938</v>
      </c>
      <c r="B51" s="24">
        <v>7584</v>
      </c>
      <c r="C51" s="24">
        <v>7477</v>
      </c>
      <c r="D51" s="24">
        <v>46305</v>
      </c>
      <c r="E51" s="5"/>
      <c r="F51" s="5"/>
      <c r="G51" s="5"/>
      <c r="H51" s="5"/>
    </row>
    <row r="52" spans="1:8" x14ac:dyDescent="0.35">
      <c r="A52" s="21">
        <v>44939</v>
      </c>
      <c r="B52" s="24">
        <v>6797</v>
      </c>
      <c r="C52" s="24">
        <v>6536</v>
      </c>
      <c r="D52" s="24">
        <v>46305</v>
      </c>
    </row>
    <row r="53" spans="1:8" x14ac:dyDescent="0.35">
      <c r="A53" s="21">
        <v>44940</v>
      </c>
      <c r="B53" s="24">
        <v>6253</v>
      </c>
      <c r="C53" s="24">
        <v>6080</v>
      </c>
      <c r="D53" s="24">
        <v>46305</v>
      </c>
    </row>
    <row r="54" spans="1:8" x14ac:dyDescent="0.35">
      <c r="A54" s="21">
        <v>44941</v>
      </c>
      <c r="B54" s="24">
        <v>6705</v>
      </c>
      <c r="C54" s="24">
        <v>6329</v>
      </c>
      <c r="D54" s="24">
        <v>46305</v>
      </c>
    </row>
    <row r="55" spans="1:8" x14ac:dyDescent="0.35">
      <c r="A55" s="21">
        <v>44942</v>
      </c>
      <c r="B55" s="24">
        <v>9365</v>
      </c>
      <c r="C55" s="24">
        <v>8658</v>
      </c>
      <c r="D55" s="24">
        <v>46305</v>
      </c>
    </row>
    <row r="56" spans="1:8" x14ac:dyDescent="0.35">
      <c r="A56" s="21">
        <v>44943</v>
      </c>
      <c r="B56" s="24">
        <v>8855</v>
      </c>
      <c r="C56" s="24">
        <v>8487</v>
      </c>
      <c r="D56" s="24">
        <v>46305</v>
      </c>
    </row>
    <row r="57" spans="1:8" x14ac:dyDescent="0.35">
      <c r="A57" s="21">
        <v>44944</v>
      </c>
      <c r="B57" s="24">
        <v>8188</v>
      </c>
      <c r="C57" s="24">
        <v>7867</v>
      </c>
      <c r="D57" s="24">
        <v>46305</v>
      </c>
    </row>
    <row r="58" spans="1:8" x14ac:dyDescent="0.35">
      <c r="A58" s="21">
        <v>44945</v>
      </c>
      <c r="B58" s="24">
        <v>7352</v>
      </c>
      <c r="C58" s="24">
        <v>7183</v>
      </c>
      <c r="D58" s="24">
        <v>46305</v>
      </c>
    </row>
    <row r="59" spans="1:8" x14ac:dyDescent="0.35">
      <c r="A59" s="21">
        <v>44946</v>
      </c>
      <c r="B59" s="24">
        <v>6658</v>
      </c>
      <c r="C59" s="24">
        <v>6379</v>
      </c>
      <c r="D59" s="24">
        <v>46305</v>
      </c>
    </row>
    <row r="60" spans="1:8" x14ac:dyDescent="0.35">
      <c r="A60" s="21">
        <v>44947</v>
      </c>
      <c r="B60" s="24">
        <v>5841</v>
      </c>
      <c r="C60" s="24">
        <v>5922</v>
      </c>
      <c r="D60" s="24">
        <v>46305</v>
      </c>
    </row>
    <row r="61" spans="1:8" x14ac:dyDescent="0.35">
      <c r="A61" s="21">
        <v>44948</v>
      </c>
      <c r="B61" s="24">
        <v>6704</v>
      </c>
      <c r="C61" s="24">
        <v>6321</v>
      </c>
      <c r="D61" s="24">
        <v>46305</v>
      </c>
    </row>
    <row r="62" spans="1:8" x14ac:dyDescent="0.35">
      <c r="A62" s="21">
        <v>44949</v>
      </c>
      <c r="B62" s="24">
        <v>8724</v>
      </c>
      <c r="C62" s="24">
        <v>8010</v>
      </c>
      <c r="D62" s="24">
        <v>46305</v>
      </c>
    </row>
    <row r="63" spans="1:8" x14ac:dyDescent="0.35">
      <c r="A63" s="21">
        <v>44950</v>
      </c>
      <c r="B63" s="24">
        <v>8289</v>
      </c>
      <c r="C63" s="24">
        <v>8068</v>
      </c>
      <c r="D63" s="24">
        <v>46305</v>
      </c>
    </row>
    <row r="64" spans="1:8" x14ac:dyDescent="0.35">
      <c r="A64" s="22" t="s">
        <v>16</v>
      </c>
      <c r="B64" s="25">
        <v>20731746</v>
      </c>
      <c r="C64" s="25">
        <v>20417122</v>
      </c>
      <c r="D64" s="22"/>
    </row>
  </sheetData>
  <pageMargins left="0.7" right="0.7" top="0.75" bottom="0.75" header="0.3" footer="0.3"/>
  <pageSetup orientation="portrait" horizontalDpi="200" verticalDpi="200" copies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6464E-E282-46AE-A3B9-EF11D8C00F99}">
  <dimension ref="A1:M61"/>
  <sheetViews>
    <sheetView zoomScale="70" zoomScaleNormal="70" workbookViewId="0">
      <selection activeCell="T16" sqref="T16"/>
    </sheetView>
  </sheetViews>
  <sheetFormatPr baseColWidth="10" defaultColWidth="11.453125" defaultRowHeight="14.5" x14ac:dyDescent="0.35"/>
  <cols>
    <col min="1" max="1" width="51.1796875" bestFit="1" customWidth="1"/>
    <col min="2" max="2" width="17.81640625" bestFit="1" customWidth="1"/>
    <col min="3" max="3" width="17.26953125" bestFit="1" customWidth="1"/>
    <col min="4" max="4" width="18.54296875" bestFit="1" customWidth="1"/>
    <col min="5" max="5" width="46.26953125" bestFit="1" customWidth="1"/>
    <col min="6" max="6" width="25.7265625" customWidth="1"/>
    <col min="7" max="7" width="19.7265625" style="5" hidden="1" customWidth="1"/>
    <col min="8" max="8" width="19.7265625" style="5" bestFit="1" customWidth="1"/>
    <col min="11" max="11" width="6.26953125" hidden="1" customWidth="1"/>
    <col min="12" max="12" width="11.1796875" customWidth="1"/>
    <col min="13" max="13" width="12.1796875" hidden="1" customWidth="1"/>
  </cols>
  <sheetData>
    <row r="1" spans="7:13" x14ac:dyDescent="0.35">
      <c r="G1" s="8"/>
      <c r="H1" s="8"/>
      <c r="I1" s="6"/>
      <c r="J1" s="5"/>
      <c r="K1" s="5"/>
    </row>
    <row r="2" spans="7:13" x14ac:dyDescent="0.35">
      <c r="I2" s="5"/>
      <c r="J2" s="5"/>
      <c r="K2" s="5"/>
    </row>
    <row r="3" spans="7:13" x14ac:dyDescent="0.35">
      <c r="I3" s="5"/>
      <c r="J3" s="5"/>
      <c r="K3" s="5"/>
    </row>
    <row r="4" spans="7:13" x14ac:dyDescent="0.35">
      <c r="I4" s="5"/>
      <c r="J4" s="5"/>
      <c r="K4" s="5"/>
    </row>
    <row r="5" spans="7:13" x14ac:dyDescent="0.35">
      <c r="I5" s="5"/>
      <c r="J5" s="5"/>
      <c r="K5" s="5"/>
    </row>
    <row r="6" spans="7:13" x14ac:dyDescent="0.35">
      <c r="I6" s="5"/>
      <c r="J6" s="5"/>
      <c r="K6" s="5"/>
    </row>
    <row r="7" spans="7:13" x14ac:dyDescent="0.35">
      <c r="I7" s="5"/>
      <c r="J7" s="5"/>
      <c r="K7" s="5"/>
      <c r="M7" s="16">
        <v>44950</v>
      </c>
    </row>
    <row r="8" spans="7:13" x14ac:dyDescent="0.35">
      <c r="I8" s="5"/>
      <c r="J8" s="5"/>
      <c r="K8" s="5"/>
    </row>
    <row r="9" spans="7:13" x14ac:dyDescent="0.35">
      <c r="I9" s="5"/>
      <c r="J9" s="5"/>
      <c r="K9" s="5"/>
    </row>
    <row r="10" spans="7:13" x14ac:dyDescent="0.35">
      <c r="I10" s="5"/>
      <c r="J10" s="5"/>
      <c r="K10" s="5"/>
    </row>
    <row r="11" spans="7:13" x14ac:dyDescent="0.35">
      <c r="I11" s="5"/>
      <c r="J11" s="5"/>
      <c r="K11" s="5"/>
    </row>
    <row r="12" spans="7:13" x14ac:dyDescent="0.35">
      <c r="I12" s="5"/>
      <c r="J12" s="5"/>
      <c r="K12" s="5"/>
    </row>
    <row r="13" spans="7:13" x14ac:dyDescent="0.35">
      <c r="I13" s="5"/>
      <c r="J13" s="5"/>
      <c r="K13" s="5"/>
    </row>
    <row r="14" spans="7:13" x14ac:dyDescent="0.35">
      <c r="I14" s="6"/>
      <c r="J14" s="5"/>
      <c r="K14" s="5"/>
    </row>
    <row r="15" spans="7:13" x14ac:dyDescent="0.35">
      <c r="I15" s="5"/>
      <c r="J15" s="5"/>
      <c r="K15" s="5"/>
    </row>
    <row r="16" spans="7:13" x14ac:dyDescent="0.35">
      <c r="I16" s="5"/>
      <c r="J16" s="5"/>
      <c r="K16" s="5"/>
    </row>
    <row r="17" spans="7:11" x14ac:dyDescent="0.35">
      <c r="I17" s="5"/>
      <c r="J17" s="5"/>
      <c r="K17" s="5"/>
    </row>
    <row r="18" spans="7:11" x14ac:dyDescent="0.35">
      <c r="I18" s="5"/>
      <c r="J18" s="5"/>
      <c r="K18" s="5"/>
    </row>
    <row r="19" spans="7:11" x14ac:dyDescent="0.35">
      <c r="I19" s="5"/>
      <c r="J19" s="5"/>
      <c r="K19" s="5"/>
    </row>
    <row r="20" spans="7:11" x14ac:dyDescent="0.35">
      <c r="I20" s="5"/>
      <c r="J20" s="5"/>
      <c r="K20" s="5"/>
    </row>
    <row r="21" spans="7:11" x14ac:dyDescent="0.35">
      <c r="I21" s="5"/>
      <c r="J21" s="5"/>
      <c r="K21" s="5"/>
    </row>
    <row r="22" spans="7:11" x14ac:dyDescent="0.35">
      <c r="I22" s="5"/>
      <c r="J22" s="5"/>
      <c r="K22" s="5"/>
    </row>
    <row r="23" spans="7:11" x14ac:dyDescent="0.35">
      <c r="I23" s="5"/>
      <c r="J23" s="5"/>
      <c r="K23" s="5"/>
    </row>
    <row r="24" spans="7:11" x14ac:dyDescent="0.35">
      <c r="I24" s="5"/>
      <c r="J24" s="5"/>
      <c r="K24" s="5"/>
    </row>
    <row r="25" spans="7:11" x14ac:dyDescent="0.35">
      <c r="I25" s="5"/>
      <c r="J25" s="5"/>
      <c r="K25" s="5"/>
    </row>
    <row r="26" spans="7:11" x14ac:dyDescent="0.35">
      <c r="I26" s="5"/>
      <c r="J26" s="5"/>
      <c r="K26" s="5"/>
    </row>
    <row r="27" spans="7:11" x14ac:dyDescent="0.35">
      <c r="I27" s="5"/>
      <c r="J27" s="5"/>
      <c r="K27" s="5"/>
    </row>
    <row r="28" spans="7:11" x14ac:dyDescent="0.35">
      <c r="I28" s="5"/>
      <c r="J28" s="5"/>
      <c r="K28" s="5"/>
    </row>
    <row r="30" spans="7:11" x14ac:dyDescent="0.35">
      <c r="G30" s="6"/>
    </row>
    <row r="31" spans="7:11" x14ac:dyDescent="0.35">
      <c r="G31" s="6"/>
    </row>
    <row r="32" spans="7:11" x14ac:dyDescent="0.35">
      <c r="G32" s="6"/>
    </row>
    <row r="33" spans="1:11" x14ac:dyDescent="0.35">
      <c r="G33" s="6"/>
    </row>
    <row r="34" spans="1:11" x14ac:dyDescent="0.35">
      <c r="G34" s="6"/>
    </row>
    <row r="35" spans="1:11" x14ac:dyDescent="0.35">
      <c r="G35" s="6"/>
    </row>
    <row r="36" spans="1:11" x14ac:dyDescent="0.35">
      <c r="G36" s="6"/>
    </row>
    <row r="37" spans="1:11" x14ac:dyDescent="0.35">
      <c r="G37" s="6"/>
    </row>
    <row r="38" spans="1:11" x14ac:dyDescent="0.35">
      <c r="G38" s="6"/>
    </row>
    <row r="39" spans="1:11" x14ac:dyDescent="0.35">
      <c r="G39" s="6"/>
    </row>
    <row r="40" spans="1:11" x14ac:dyDescent="0.35">
      <c r="G40" s="6"/>
    </row>
    <row r="44" spans="1:11" x14ac:dyDescent="0.35">
      <c r="A44" s="20" t="s">
        <v>9</v>
      </c>
      <c r="B44" s="20" t="s">
        <v>13</v>
      </c>
      <c r="C44" s="20" t="s">
        <v>19</v>
      </c>
      <c r="D44" s="20" t="s">
        <v>20</v>
      </c>
      <c r="E44" s="20" t="s">
        <v>21</v>
      </c>
      <c r="F44" s="20" t="s">
        <v>37</v>
      </c>
      <c r="G44" s="10" t="s">
        <v>37</v>
      </c>
    </row>
    <row r="45" spans="1:11" x14ac:dyDescent="0.35">
      <c r="A45" s="22" t="s">
        <v>42</v>
      </c>
      <c r="B45" s="22">
        <v>340</v>
      </c>
      <c r="C45" s="26">
        <v>1200</v>
      </c>
      <c r="D45" s="24">
        <v>860</v>
      </c>
      <c r="E45" s="25">
        <v>0</v>
      </c>
      <c r="F45" s="22">
        <v>5</v>
      </c>
      <c r="G45" s="11">
        <f t="shared" ref="G45:G60" si="0">F45*-1</f>
        <v>-5</v>
      </c>
      <c r="K45">
        <v>340</v>
      </c>
    </row>
    <row r="46" spans="1:11" x14ac:dyDescent="0.35">
      <c r="A46" s="22" t="s">
        <v>41</v>
      </c>
      <c r="B46" s="22">
        <v>481</v>
      </c>
      <c r="C46" s="25">
        <v>1000</v>
      </c>
      <c r="D46" s="24">
        <v>519</v>
      </c>
      <c r="E46" s="25">
        <v>0</v>
      </c>
      <c r="F46" s="22">
        <v>26</v>
      </c>
      <c r="G46" s="11">
        <f t="shared" si="0"/>
        <v>-26</v>
      </c>
      <c r="K46">
        <v>481</v>
      </c>
    </row>
    <row r="47" spans="1:11" x14ac:dyDescent="0.35">
      <c r="A47" s="22" t="s">
        <v>3</v>
      </c>
      <c r="B47" s="22">
        <v>783</v>
      </c>
      <c r="C47" s="25">
        <v>3000</v>
      </c>
      <c r="D47" s="24">
        <v>2217</v>
      </c>
      <c r="E47" s="25">
        <v>0</v>
      </c>
      <c r="F47" s="22">
        <v>14</v>
      </c>
      <c r="G47" s="11">
        <f t="shared" si="0"/>
        <v>-14</v>
      </c>
      <c r="K47">
        <v>783</v>
      </c>
    </row>
    <row r="48" spans="1:11" x14ac:dyDescent="0.35">
      <c r="A48" s="22" t="s">
        <v>1</v>
      </c>
      <c r="B48" s="22">
        <v>513</v>
      </c>
      <c r="C48" s="25">
        <v>3500</v>
      </c>
      <c r="D48" s="24">
        <v>2987</v>
      </c>
      <c r="E48" s="25">
        <v>0</v>
      </c>
      <c r="F48" s="22">
        <v>1</v>
      </c>
      <c r="G48" s="11">
        <f t="shared" si="0"/>
        <v>-1</v>
      </c>
      <c r="K48">
        <v>513</v>
      </c>
    </row>
    <row r="49" spans="1:11" x14ac:dyDescent="0.35">
      <c r="A49" s="22" t="s">
        <v>5</v>
      </c>
      <c r="B49" s="22">
        <v>294</v>
      </c>
      <c r="C49" s="25">
        <v>2098</v>
      </c>
      <c r="D49" s="24">
        <v>1804</v>
      </c>
      <c r="E49" s="25">
        <v>0</v>
      </c>
      <c r="F49" s="22">
        <v>4</v>
      </c>
      <c r="G49" s="11">
        <f t="shared" si="0"/>
        <v>-4</v>
      </c>
      <c r="K49">
        <v>294</v>
      </c>
    </row>
    <row r="50" spans="1:11" x14ac:dyDescent="0.35">
      <c r="A50" s="22" t="s">
        <v>43</v>
      </c>
      <c r="B50" s="22">
        <v>1205</v>
      </c>
      <c r="C50" s="25">
        <v>6500</v>
      </c>
      <c r="D50" s="24">
        <v>5295</v>
      </c>
      <c r="E50" s="25">
        <v>0</v>
      </c>
      <c r="F50" s="22">
        <v>75</v>
      </c>
      <c r="G50" s="11">
        <f t="shared" si="0"/>
        <v>-75</v>
      </c>
      <c r="K50">
        <v>1205</v>
      </c>
    </row>
    <row r="51" spans="1:11" x14ac:dyDescent="0.35">
      <c r="A51" s="22" t="s">
        <v>44</v>
      </c>
      <c r="B51" s="22">
        <v>897</v>
      </c>
      <c r="C51" s="25">
        <v>4000</v>
      </c>
      <c r="D51" s="24">
        <v>3103</v>
      </c>
      <c r="E51" s="25">
        <v>0</v>
      </c>
      <c r="F51" s="22">
        <v>13</v>
      </c>
      <c r="G51" s="11">
        <f t="shared" si="0"/>
        <v>-13</v>
      </c>
      <c r="K51">
        <v>897</v>
      </c>
    </row>
    <row r="52" spans="1:11" x14ac:dyDescent="0.35">
      <c r="A52" s="22" t="s">
        <v>4</v>
      </c>
      <c r="B52" s="22">
        <v>222</v>
      </c>
      <c r="C52" s="22">
        <v>800</v>
      </c>
      <c r="D52" s="24">
        <v>578</v>
      </c>
      <c r="E52" s="25">
        <v>0</v>
      </c>
      <c r="F52" s="22">
        <v>3</v>
      </c>
      <c r="G52" s="11">
        <f t="shared" si="0"/>
        <v>-3</v>
      </c>
      <c r="K52">
        <v>222</v>
      </c>
    </row>
    <row r="53" spans="1:11" x14ac:dyDescent="0.35">
      <c r="A53" s="22" t="s">
        <v>0</v>
      </c>
      <c r="B53" s="22">
        <v>365</v>
      </c>
      <c r="C53" s="25">
        <v>1900</v>
      </c>
      <c r="D53" s="24">
        <v>1535</v>
      </c>
      <c r="E53" s="25">
        <v>0</v>
      </c>
      <c r="F53" s="22">
        <v>0</v>
      </c>
      <c r="G53" s="11">
        <f t="shared" si="0"/>
        <v>0</v>
      </c>
      <c r="K53">
        <v>365</v>
      </c>
    </row>
    <row r="54" spans="1:11" x14ac:dyDescent="0.35">
      <c r="A54" s="22" t="s">
        <v>45</v>
      </c>
      <c r="B54" s="22">
        <v>1430</v>
      </c>
      <c r="C54" s="25">
        <v>5658</v>
      </c>
      <c r="D54" s="24">
        <v>4228</v>
      </c>
      <c r="E54" s="25">
        <v>0</v>
      </c>
      <c r="F54" s="22">
        <v>65</v>
      </c>
      <c r="G54" s="11">
        <f t="shared" si="0"/>
        <v>-65</v>
      </c>
      <c r="K54">
        <v>1430</v>
      </c>
    </row>
    <row r="55" spans="1:11" x14ac:dyDescent="0.35">
      <c r="A55" s="22" t="s">
        <v>2</v>
      </c>
      <c r="B55" s="22">
        <v>1207</v>
      </c>
      <c r="C55" s="25">
        <v>6560</v>
      </c>
      <c r="D55" s="24">
        <v>5353</v>
      </c>
      <c r="E55" s="25">
        <v>0</v>
      </c>
      <c r="F55" s="22">
        <v>8</v>
      </c>
      <c r="G55" s="11">
        <f t="shared" si="0"/>
        <v>-8</v>
      </c>
      <c r="K55">
        <v>1207</v>
      </c>
    </row>
    <row r="56" spans="1:11" x14ac:dyDescent="0.35">
      <c r="A56" s="22" t="s">
        <v>46</v>
      </c>
      <c r="B56" s="22">
        <v>74</v>
      </c>
      <c r="C56" s="25">
        <v>500</v>
      </c>
      <c r="D56" s="24">
        <v>426</v>
      </c>
      <c r="E56" s="25">
        <v>0</v>
      </c>
      <c r="F56" s="22">
        <v>0</v>
      </c>
      <c r="G56" s="11">
        <f t="shared" si="0"/>
        <v>0</v>
      </c>
      <c r="K56">
        <v>74</v>
      </c>
    </row>
    <row r="57" spans="1:11" x14ac:dyDescent="0.35">
      <c r="A57" s="22" t="s">
        <v>47</v>
      </c>
      <c r="B57" s="22">
        <v>0</v>
      </c>
      <c r="C57" s="22">
        <v>0</v>
      </c>
      <c r="D57" s="24">
        <v>0</v>
      </c>
      <c r="E57" s="25">
        <v>0</v>
      </c>
      <c r="F57" s="22">
        <v>0</v>
      </c>
      <c r="G57" s="11">
        <f t="shared" si="0"/>
        <v>0</v>
      </c>
      <c r="K57">
        <v>0</v>
      </c>
    </row>
    <row r="58" spans="1:11" x14ac:dyDescent="0.35">
      <c r="A58" s="22" t="s">
        <v>38</v>
      </c>
      <c r="B58" s="25">
        <v>239</v>
      </c>
      <c r="C58" s="25">
        <v>9262</v>
      </c>
      <c r="D58" s="24">
        <v>9023</v>
      </c>
      <c r="E58" s="25">
        <v>0</v>
      </c>
      <c r="F58" s="22">
        <v>0</v>
      </c>
      <c r="G58" s="11">
        <f t="shared" si="0"/>
        <v>0</v>
      </c>
      <c r="K58">
        <v>239</v>
      </c>
    </row>
    <row r="59" spans="1:11" x14ac:dyDescent="0.35">
      <c r="A59" s="22" t="s">
        <v>39</v>
      </c>
      <c r="B59" s="22">
        <v>12</v>
      </c>
      <c r="C59" s="22">
        <v>306</v>
      </c>
      <c r="D59" s="24">
        <v>294</v>
      </c>
      <c r="E59" s="25">
        <v>0</v>
      </c>
      <c r="F59" s="22">
        <v>0</v>
      </c>
      <c r="G59" s="11">
        <f t="shared" si="0"/>
        <v>0</v>
      </c>
      <c r="K59">
        <v>12</v>
      </c>
    </row>
    <row r="60" spans="1:11" x14ac:dyDescent="0.35">
      <c r="A60" s="22" t="s">
        <v>48</v>
      </c>
      <c r="B60" s="22">
        <v>6</v>
      </c>
      <c r="C60" s="22">
        <v>21</v>
      </c>
      <c r="D60" s="24">
        <v>15</v>
      </c>
      <c r="E60" s="25">
        <v>0</v>
      </c>
      <c r="F60" s="22">
        <v>0</v>
      </c>
      <c r="G60" s="11">
        <f t="shared" si="0"/>
        <v>0</v>
      </c>
      <c r="K60">
        <v>6</v>
      </c>
    </row>
    <row r="61" spans="1:11" x14ac:dyDescent="0.35">
      <c r="C61" s="14"/>
    </row>
  </sheetData>
  <pageMargins left="0.7" right="0.7" top="0.75" bottom="0.75" header="0.3" footer="0.3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F0E72-E74F-4430-8115-327EDA493517}">
  <dimension ref="A1:K61"/>
  <sheetViews>
    <sheetView zoomScale="85" zoomScaleNormal="85" workbookViewId="0"/>
  </sheetViews>
  <sheetFormatPr baseColWidth="10" defaultColWidth="11.453125" defaultRowHeight="14.5" x14ac:dyDescent="0.35"/>
  <cols>
    <col min="1" max="1" width="27.81640625" bestFit="1" customWidth="1"/>
    <col min="2" max="2" width="19.7265625" bestFit="1" customWidth="1"/>
    <col min="3" max="3" width="27.26953125" bestFit="1" customWidth="1"/>
    <col min="4" max="4" width="19.7265625" bestFit="1" customWidth="1"/>
    <col min="5" max="5" width="17.81640625" bestFit="1" customWidth="1"/>
    <col min="6" max="6" width="30.26953125" bestFit="1" customWidth="1"/>
    <col min="7" max="7" width="28" bestFit="1" customWidth="1"/>
    <col min="8" max="8" width="35.453125" bestFit="1" customWidth="1"/>
    <col min="9" max="9" width="27.7265625" customWidth="1"/>
    <col min="10" max="10" width="75.7265625" hidden="1" customWidth="1"/>
    <col min="11" max="11" width="5.1796875" hidden="1" customWidth="1"/>
  </cols>
  <sheetData>
    <row r="1" spans="11:11" x14ac:dyDescent="0.35">
      <c r="K1" s="7"/>
    </row>
    <row r="33" spans="1:11" x14ac:dyDescent="0.35">
      <c r="J33" t="s">
        <v>53</v>
      </c>
    </row>
    <row r="34" spans="1:11" x14ac:dyDescent="0.35">
      <c r="J34" t="s">
        <v>54</v>
      </c>
      <c r="K34">
        <f t="shared" ref="K34:K46" si="0">SUM(H49:I49)</f>
        <v>5</v>
      </c>
    </row>
    <row r="35" spans="1:11" x14ac:dyDescent="0.35">
      <c r="J35" t="s">
        <v>55</v>
      </c>
      <c r="K35">
        <f t="shared" si="0"/>
        <v>26</v>
      </c>
    </row>
    <row r="36" spans="1:11" x14ac:dyDescent="0.35">
      <c r="K36">
        <f t="shared" si="0"/>
        <v>14</v>
      </c>
    </row>
    <row r="37" spans="1:11" x14ac:dyDescent="0.35">
      <c r="J37" t="s">
        <v>50</v>
      </c>
      <c r="K37">
        <f t="shared" si="0"/>
        <v>1</v>
      </c>
    </row>
    <row r="38" spans="1:11" x14ac:dyDescent="0.35">
      <c r="J38" s="16">
        <v>44950</v>
      </c>
      <c r="K38">
        <f t="shared" si="0"/>
        <v>4</v>
      </c>
    </row>
    <row r="39" spans="1:11" x14ac:dyDescent="0.35">
      <c r="J39" t="s">
        <v>56</v>
      </c>
      <c r="K39">
        <f t="shared" si="0"/>
        <v>75</v>
      </c>
    </row>
    <row r="40" spans="1:11" x14ac:dyDescent="0.35">
      <c r="K40">
        <f t="shared" si="0"/>
        <v>13</v>
      </c>
    </row>
    <row r="41" spans="1:11" x14ac:dyDescent="0.35">
      <c r="K41">
        <f t="shared" si="0"/>
        <v>3</v>
      </c>
    </row>
    <row r="42" spans="1:11" x14ac:dyDescent="0.35">
      <c r="K42">
        <f t="shared" si="0"/>
        <v>0</v>
      </c>
    </row>
    <row r="43" spans="1:11" x14ac:dyDescent="0.35">
      <c r="K43">
        <f t="shared" si="0"/>
        <v>65</v>
      </c>
    </row>
    <row r="44" spans="1:11" x14ac:dyDescent="0.35">
      <c r="K44">
        <f t="shared" si="0"/>
        <v>8</v>
      </c>
    </row>
    <row r="45" spans="1:11" x14ac:dyDescent="0.35">
      <c r="K45">
        <f t="shared" si="0"/>
        <v>0</v>
      </c>
    </row>
    <row r="46" spans="1:11" x14ac:dyDescent="0.35">
      <c r="K46">
        <f t="shared" si="0"/>
        <v>214</v>
      </c>
    </row>
    <row r="47" spans="1:11" x14ac:dyDescent="0.35">
      <c r="J47" s="13"/>
    </row>
    <row r="48" spans="1:11" x14ac:dyDescent="0.35">
      <c r="A48" s="20" t="s">
        <v>9</v>
      </c>
      <c r="B48" s="20" t="s">
        <v>14</v>
      </c>
      <c r="C48" s="20" t="s">
        <v>18</v>
      </c>
      <c r="D48" s="20" t="s">
        <v>12</v>
      </c>
      <c r="E48" s="20" t="s">
        <v>13</v>
      </c>
      <c r="F48" s="20" t="s">
        <v>10</v>
      </c>
      <c r="G48" s="20" t="s">
        <v>11</v>
      </c>
      <c r="H48" s="20" t="s">
        <v>17</v>
      </c>
      <c r="I48" s="20" t="s">
        <v>15</v>
      </c>
    </row>
    <row r="49" spans="1:9" x14ac:dyDescent="0.35">
      <c r="A49" s="22" t="s">
        <v>42</v>
      </c>
      <c r="B49" s="23">
        <v>0.98529411764705899</v>
      </c>
      <c r="C49" s="23">
        <v>1.4705882352941201E-2</v>
      </c>
      <c r="D49" s="23">
        <v>0</v>
      </c>
      <c r="E49" s="22">
        <v>340</v>
      </c>
      <c r="F49" s="22">
        <v>0</v>
      </c>
      <c r="G49" s="22">
        <v>335</v>
      </c>
      <c r="H49" s="22">
        <v>5</v>
      </c>
      <c r="I49" s="22">
        <v>0</v>
      </c>
    </row>
    <row r="50" spans="1:9" x14ac:dyDescent="0.35">
      <c r="A50" s="22" t="s">
        <v>41</v>
      </c>
      <c r="B50" s="23">
        <v>0.94594594594594605</v>
      </c>
      <c r="C50" s="23">
        <v>5.4054054054054099E-2</v>
      </c>
      <c r="D50" s="23">
        <v>0</v>
      </c>
      <c r="E50" s="22">
        <v>481</v>
      </c>
      <c r="F50" s="22">
        <v>0</v>
      </c>
      <c r="G50" s="22">
        <v>455</v>
      </c>
      <c r="H50" s="22">
        <v>26</v>
      </c>
      <c r="I50" s="22">
        <v>0</v>
      </c>
    </row>
    <row r="51" spans="1:9" x14ac:dyDescent="0.35">
      <c r="A51" s="22" t="s">
        <v>3</v>
      </c>
      <c r="B51" s="23">
        <v>0.98212005108556799</v>
      </c>
      <c r="C51" s="23">
        <v>1.78799489144317E-2</v>
      </c>
      <c r="D51" s="23">
        <v>0</v>
      </c>
      <c r="E51" s="22">
        <v>783</v>
      </c>
      <c r="F51" s="22">
        <v>0</v>
      </c>
      <c r="G51" s="22">
        <v>769</v>
      </c>
      <c r="H51" s="22">
        <v>14</v>
      </c>
      <c r="I51" s="22">
        <v>0</v>
      </c>
    </row>
    <row r="52" spans="1:9" x14ac:dyDescent="0.35">
      <c r="A52" s="22" t="s">
        <v>1</v>
      </c>
      <c r="B52" s="23">
        <v>0.99805068226120897</v>
      </c>
      <c r="C52" s="23">
        <v>1.9493177387914201E-3</v>
      </c>
      <c r="D52" s="23">
        <v>0</v>
      </c>
      <c r="E52" s="22">
        <v>513</v>
      </c>
      <c r="F52" s="22">
        <v>0</v>
      </c>
      <c r="G52" s="22">
        <v>512</v>
      </c>
      <c r="H52" s="22">
        <v>1</v>
      </c>
      <c r="I52" s="22">
        <v>0</v>
      </c>
    </row>
    <row r="53" spans="1:9" x14ac:dyDescent="0.35">
      <c r="A53" s="22" t="s">
        <v>5</v>
      </c>
      <c r="B53" s="23">
        <v>0.98639455782312901</v>
      </c>
      <c r="C53" s="23">
        <v>1.3605442176870699E-2</v>
      </c>
      <c r="D53" s="23">
        <v>0</v>
      </c>
      <c r="E53" s="22">
        <v>294</v>
      </c>
      <c r="F53" s="22">
        <v>0</v>
      </c>
      <c r="G53" s="22">
        <v>290</v>
      </c>
      <c r="H53" s="22">
        <v>4</v>
      </c>
      <c r="I53" s="22">
        <v>0</v>
      </c>
    </row>
    <row r="54" spans="1:9" x14ac:dyDescent="0.35">
      <c r="A54" s="22" t="s">
        <v>43</v>
      </c>
      <c r="B54" s="23">
        <v>0.93775933609958495</v>
      </c>
      <c r="C54" s="23">
        <v>6.1410788381742701E-2</v>
      </c>
      <c r="D54" s="23">
        <v>8.2987551867219904E-4</v>
      </c>
      <c r="E54" s="22">
        <v>1205</v>
      </c>
      <c r="F54" s="22">
        <v>0</v>
      </c>
      <c r="G54" s="22">
        <v>1130</v>
      </c>
      <c r="H54" s="22">
        <v>74</v>
      </c>
      <c r="I54" s="22">
        <v>1</v>
      </c>
    </row>
    <row r="55" spans="1:9" x14ac:dyDescent="0.35">
      <c r="A55" s="22" t="s">
        <v>44</v>
      </c>
      <c r="B55" s="23">
        <v>0.98550724637681197</v>
      </c>
      <c r="C55" s="23">
        <v>8.9186176142697898E-3</v>
      </c>
      <c r="D55" s="23">
        <v>5.5741360089186197E-3</v>
      </c>
      <c r="E55" s="22">
        <v>897</v>
      </c>
      <c r="F55" s="22">
        <v>0</v>
      </c>
      <c r="G55" s="22">
        <v>884</v>
      </c>
      <c r="H55" s="22">
        <v>8</v>
      </c>
      <c r="I55" s="22">
        <v>5</v>
      </c>
    </row>
    <row r="56" spans="1:9" x14ac:dyDescent="0.35">
      <c r="A56" s="22" t="s">
        <v>4</v>
      </c>
      <c r="B56" s="23">
        <v>0.98648648648648596</v>
      </c>
      <c r="C56" s="23">
        <v>1.35135135135135E-2</v>
      </c>
      <c r="D56" s="23">
        <v>0</v>
      </c>
      <c r="E56" s="22">
        <v>222</v>
      </c>
      <c r="F56" s="22">
        <v>0</v>
      </c>
      <c r="G56" s="22">
        <v>219</v>
      </c>
      <c r="H56" s="22">
        <v>3</v>
      </c>
      <c r="I56" s="22">
        <v>0</v>
      </c>
    </row>
    <row r="57" spans="1:9" x14ac:dyDescent="0.35">
      <c r="A57" s="22" t="s">
        <v>0</v>
      </c>
      <c r="B57" s="23">
        <v>1</v>
      </c>
      <c r="C57" s="23">
        <v>0</v>
      </c>
      <c r="D57" s="23">
        <v>0</v>
      </c>
      <c r="E57" s="22">
        <v>365</v>
      </c>
      <c r="F57" s="22">
        <v>0</v>
      </c>
      <c r="G57" s="22">
        <v>365</v>
      </c>
      <c r="H57" s="22">
        <v>0</v>
      </c>
      <c r="I57" s="22">
        <v>0</v>
      </c>
    </row>
    <row r="58" spans="1:9" x14ac:dyDescent="0.35">
      <c r="A58" s="22" t="s">
        <v>45</v>
      </c>
      <c r="B58" s="23">
        <v>0.95454545454545503</v>
      </c>
      <c r="C58" s="23">
        <v>3.21678321678322E-2</v>
      </c>
      <c r="D58" s="23">
        <v>1.3286713286713299E-2</v>
      </c>
      <c r="E58" s="22">
        <v>1430</v>
      </c>
      <c r="F58" s="22">
        <v>0</v>
      </c>
      <c r="G58" s="22">
        <v>1365</v>
      </c>
      <c r="H58" s="22">
        <v>46</v>
      </c>
      <c r="I58" s="22">
        <v>19</v>
      </c>
    </row>
    <row r="59" spans="1:9" x14ac:dyDescent="0.35">
      <c r="A59" s="22" t="s">
        <v>2</v>
      </c>
      <c r="B59" s="23">
        <v>0.99337199668599796</v>
      </c>
      <c r="C59" s="23">
        <v>5.7995028997514502E-3</v>
      </c>
      <c r="D59" s="23">
        <v>8.2850041425020697E-4</v>
      </c>
      <c r="E59" s="22">
        <v>1207</v>
      </c>
      <c r="F59" s="22">
        <v>0</v>
      </c>
      <c r="G59" s="22">
        <v>1199</v>
      </c>
      <c r="H59" s="22">
        <v>7</v>
      </c>
      <c r="I59" s="22">
        <v>1</v>
      </c>
    </row>
    <row r="60" spans="1:9" ht="15" thickBot="1" x14ac:dyDescent="0.4">
      <c r="A60" s="22" t="s">
        <v>46</v>
      </c>
      <c r="B60" s="23">
        <v>1</v>
      </c>
      <c r="C60" s="23">
        <v>0</v>
      </c>
      <c r="D60" s="23">
        <v>0</v>
      </c>
      <c r="E60" s="22">
        <v>74</v>
      </c>
      <c r="F60" s="22">
        <v>0</v>
      </c>
      <c r="G60" s="22">
        <v>74</v>
      </c>
      <c r="H60" s="22">
        <v>0</v>
      </c>
      <c r="I60" s="22">
        <v>0</v>
      </c>
    </row>
    <row r="61" spans="1:9" ht="15" thickBot="1" x14ac:dyDescent="0.4">
      <c r="A61" s="9" t="s">
        <v>16</v>
      </c>
      <c r="B61" s="12">
        <f>G61/($E$61-$F$61)</f>
        <v>0.97260273972602695</v>
      </c>
      <c r="C61" s="12">
        <f>H61/($E$61-$F$61)</f>
        <v>2.40686211752657E-2</v>
      </c>
      <c r="D61" s="12">
        <f>I61/($E$61-$F$61)</f>
        <v>3.3286390987069502E-3</v>
      </c>
      <c r="E61" s="3">
        <f>SUM(E49:E60)</f>
        <v>7811</v>
      </c>
      <c r="F61" s="3">
        <f>SUM(F49:F60)</f>
        <v>0</v>
      </c>
      <c r="G61" s="3">
        <f>SUM(G49:G60)</f>
        <v>7597</v>
      </c>
      <c r="H61" s="3">
        <f>SUM(H49:H60)</f>
        <v>188</v>
      </c>
      <c r="I61" s="4">
        <f>SUM(I49:I60)</f>
        <v>26</v>
      </c>
    </row>
  </sheetData>
  <pageMargins left="0.7" right="0.7" top="0.75" bottom="0.75" header="0.3" footer="0.3"/>
  <pageSetup orientation="portrait" horizontalDpi="200" verticalDpi="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18A25-9CBA-4E8B-8DF6-67E7745FDC21}">
  <dimension ref="A7:M44"/>
  <sheetViews>
    <sheetView workbookViewId="0"/>
  </sheetViews>
  <sheetFormatPr baseColWidth="10" defaultColWidth="11.453125" defaultRowHeight="14.5" x14ac:dyDescent="0.35"/>
  <cols>
    <col min="1" max="1" width="8.1796875" bestFit="1" customWidth="1"/>
    <col min="2" max="2" width="8.81640625" bestFit="1" customWidth="1"/>
    <col min="3" max="3" width="21.7265625" bestFit="1" customWidth="1"/>
    <col min="12" max="12" width="11.1796875" customWidth="1"/>
    <col min="13" max="13" width="35.453125" hidden="1" customWidth="1"/>
  </cols>
  <sheetData>
    <row r="7" spans="13:13" x14ac:dyDescent="0.35">
      <c r="M7" s="16">
        <v>44950</v>
      </c>
    </row>
    <row r="8" spans="13:13" x14ac:dyDescent="0.35">
      <c r="M8" t="s">
        <v>51</v>
      </c>
    </row>
    <row r="32" spans="1:3" x14ac:dyDescent="0.35">
      <c r="A32" s="18" t="s">
        <v>22</v>
      </c>
      <c r="B32" s="18" t="s">
        <v>33</v>
      </c>
      <c r="C32" s="18" t="s">
        <v>36</v>
      </c>
    </row>
    <row r="33" spans="1:3" x14ac:dyDescent="0.35">
      <c r="A33" s="28" t="s">
        <v>23</v>
      </c>
      <c r="B33" s="22">
        <v>392</v>
      </c>
      <c r="C33" s="23">
        <v>4.7291591265532597E-2</v>
      </c>
    </row>
    <row r="34" spans="1:3" x14ac:dyDescent="0.35">
      <c r="A34" s="29" t="s">
        <v>32</v>
      </c>
      <c r="B34" s="22">
        <v>182</v>
      </c>
      <c r="C34" s="23">
        <v>2.1956810230425901E-2</v>
      </c>
    </row>
    <row r="35" spans="1:3" x14ac:dyDescent="0.35">
      <c r="A35" s="28" t="s">
        <v>24</v>
      </c>
      <c r="B35" s="22">
        <v>579</v>
      </c>
      <c r="C35" s="23">
        <v>6.9851610568222894E-2</v>
      </c>
    </row>
    <row r="36" spans="1:3" x14ac:dyDescent="0.35">
      <c r="A36" s="28" t="s">
        <v>25</v>
      </c>
      <c r="B36" s="22">
        <v>883</v>
      </c>
      <c r="C36" s="23">
        <v>0.106526722161901</v>
      </c>
    </row>
    <row r="37" spans="1:3" x14ac:dyDescent="0.35">
      <c r="A37" s="28" t="s">
        <v>26</v>
      </c>
      <c r="B37" s="22">
        <v>738</v>
      </c>
      <c r="C37" s="23">
        <v>8.9033659066232396E-2</v>
      </c>
    </row>
    <row r="38" spans="1:3" x14ac:dyDescent="0.35">
      <c r="A38" s="28" t="s">
        <v>27</v>
      </c>
      <c r="B38" s="22">
        <v>864</v>
      </c>
      <c r="C38" s="23">
        <v>0.10423452768729601</v>
      </c>
    </row>
    <row r="39" spans="1:3" x14ac:dyDescent="0.35">
      <c r="A39" s="28" t="s">
        <v>28</v>
      </c>
      <c r="B39" s="22">
        <v>1182</v>
      </c>
      <c r="C39" s="23">
        <v>0.142598624683315</v>
      </c>
    </row>
    <row r="40" spans="1:3" x14ac:dyDescent="0.35">
      <c r="A40" s="28" t="s">
        <v>29</v>
      </c>
      <c r="B40" s="22">
        <v>1483</v>
      </c>
      <c r="C40" s="23">
        <v>0.178911810833635</v>
      </c>
    </row>
    <row r="41" spans="1:3" x14ac:dyDescent="0.35">
      <c r="A41" s="28" t="s">
        <v>30</v>
      </c>
      <c r="B41" s="22">
        <v>1281</v>
      </c>
      <c r="C41" s="23">
        <v>0.15454216431415099</v>
      </c>
    </row>
    <row r="42" spans="1:3" x14ac:dyDescent="0.35">
      <c r="A42" s="28" t="s">
        <v>40</v>
      </c>
      <c r="B42" s="22">
        <v>572</v>
      </c>
      <c r="C42" s="23">
        <v>6.90071178670527E-2</v>
      </c>
    </row>
    <row r="43" spans="1:3" x14ac:dyDescent="0.35">
      <c r="A43" s="28" t="s">
        <v>31</v>
      </c>
      <c r="B43" s="22">
        <v>133</v>
      </c>
      <c r="C43" s="23">
        <v>1.6045361322234299E-2</v>
      </c>
    </row>
    <row r="44" spans="1:3" x14ac:dyDescent="0.35">
      <c r="A44" s="1" t="s">
        <v>16</v>
      </c>
      <c r="B44" s="1">
        <v>8289</v>
      </c>
      <c r="C44" s="2"/>
    </row>
  </sheetData>
  <pageMargins left="0.7" right="0.7" top="0.75" bottom="0.75" header="0.3" footer="0.3"/>
  <pageSetup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378A5-ED0C-4A35-9D43-855F746D0BF1}">
  <dimension ref="A9:O50"/>
  <sheetViews>
    <sheetView workbookViewId="0"/>
  </sheetViews>
  <sheetFormatPr baseColWidth="10" defaultColWidth="11.453125" defaultRowHeight="14.5" x14ac:dyDescent="0.35"/>
  <cols>
    <col min="1" max="1" width="8.1796875" bestFit="1" customWidth="1"/>
    <col min="2" max="2" width="17.54296875" bestFit="1" customWidth="1"/>
    <col min="3" max="3" width="16.1796875" bestFit="1" customWidth="1"/>
    <col min="14" max="14" width="11.453125" customWidth="1"/>
    <col min="15" max="15" width="15.453125" hidden="1" customWidth="1"/>
  </cols>
  <sheetData>
    <row r="9" spans="15:15" x14ac:dyDescent="0.35">
      <c r="O9" s="17">
        <v>44950</v>
      </c>
    </row>
    <row r="10" spans="15:15" x14ac:dyDescent="0.35">
      <c r="O10" t="s">
        <v>57</v>
      </c>
    </row>
    <row r="23" spans="1:3" x14ac:dyDescent="0.35">
      <c r="A23" s="18" t="s">
        <v>34</v>
      </c>
      <c r="B23" s="18" t="s">
        <v>33</v>
      </c>
      <c r="C23" s="18" t="s">
        <v>35</v>
      </c>
    </row>
    <row r="24" spans="1:3" x14ac:dyDescent="0.35">
      <c r="A24" s="27">
        <v>1</v>
      </c>
      <c r="B24" s="22">
        <v>1392</v>
      </c>
      <c r="C24" s="23">
        <v>0.17253346554288501</v>
      </c>
    </row>
    <row r="25" spans="1:3" x14ac:dyDescent="0.35">
      <c r="A25" s="27">
        <v>2</v>
      </c>
      <c r="B25" s="22">
        <v>237</v>
      </c>
      <c r="C25" s="23">
        <v>2.9375309866137799E-2</v>
      </c>
    </row>
    <row r="26" spans="1:3" x14ac:dyDescent="0.35">
      <c r="A26" s="27">
        <v>3</v>
      </c>
      <c r="B26" s="22">
        <v>336</v>
      </c>
      <c r="C26" s="23">
        <v>4.1646008924144801E-2</v>
      </c>
    </row>
    <row r="27" spans="1:3" x14ac:dyDescent="0.35">
      <c r="A27" s="27">
        <v>4</v>
      </c>
      <c r="B27" s="22">
        <v>18</v>
      </c>
      <c r="C27" s="23">
        <v>2.2310361923649001E-3</v>
      </c>
    </row>
    <row r="28" spans="1:3" x14ac:dyDescent="0.35">
      <c r="A28" s="27">
        <v>5</v>
      </c>
      <c r="B28" s="22">
        <v>341</v>
      </c>
      <c r="C28" s="23">
        <v>4.2265741199801699E-2</v>
      </c>
    </row>
    <row r="29" spans="1:3" x14ac:dyDescent="0.35">
      <c r="A29" s="27">
        <v>6</v>
      </c>
      <c r="B29" s="22">
        <v>857</v>
      </c>
      <c r="C29" s="23">
        <v>0.106222112047595</v>
      </c>
    </row>
    <row r="30" spans="1:3" x14ac:dyDescent="0.35">
      <c r="A30" s="27">
        <v>7</v>
      </c>
      <c r="B30" s="22">
        <v>168</v>
      </c>
      <c r="C30" s="23">
        <v>2.08230044620724E-2</v>
      </c>
    </row>
    <row r="31" spans="1:3" x14ac:dyDescent="0.35">
      <c r="A31" s="27">
        <v>8</v>
      </c>
      <c r="B31" s="22">
        <v>2531</v>
      </c>
      <c r="C31" s="23">
        <v>0.31370847793753098</v>
      </c>
    </row>
    <row r="32" spans="1:3" x14ac:dyDescent="0.35">
      <c r="A32" s="27">
        <v>9</v>
      </c>
      <c r="B32" s="22">
        <v>98</v>
      </c>
      <c r="C32" s="23">
        <v>1.21467526028756E-2</v>
      </c>
    </row>
    <row r="33" spans="1:3" x14ac:dyDescent="0.35">
      <c r="A33" s="27">
        <v>10</v>
      </c>
      <c r="B33" s="22">
        <v>51</v>
      </c>
      <c r="C33" s="23">
        <v>6.3212692117005503E-3</v>
      </c>
    </row>
    <row r="34" spans="1:3" x14ac:dyDescent="0.35">
      <c r="A34" s="27">
        <v>11</v>
      </c>
      <c r="B34" s="22">
        <v>709</v>
      </c>
      <c r="C34" s="23">
        <v>8.7878036688150696E-2</v>
      </c>
    </row>
    <row r="35" spans="1:3" x14ac:dyDescent="0.35">
      <c r="A35" s="27">
        <v>12</v>
      </c>
      <c r="B35" s="22">
        <v>39</v>
      </c>
      <c r="C35" s="23">
        <v>4.8339117501239497E-3</v>
      </c>
    </row>
    <row r="36" spans="1:3" x14ac:dyDescent="0.35">
      <c r="A36" s="27">
        <v>13</v>
      </c>
      <c r="B36" s="22">
        <v>137</v>
      </c>
      <c r="C36" s="23">
        <v>1.6980664352999501E-2</v>
      </c>
    </row>
    <row r="37" spans="1:3" x14ac:dyDescent="0.35">
      <c r="A37" s="27">
        <v>14</v>
      </c>
      <c r="B37" s="22">
        <v>5</v>
      </c>
      <c r="C37" s="23">
        <v>6.1973227565691603E-4</v>
      </c>
    </row>
    <row r="38" spans="1:3" x14ac:dyDescent="0.35">
      <c r="A38" s="27">
        <v>15</v>
      </c>
      <c r="B38" s="22">
        <v>7</v>
      </c>
      <c r="C38" s="23">
        <v>8.6762518591968298E-4</v>
      </c>
    </row>
    <row r="39" spans="1:3" x14ac:dyDescent="0.35">
      <c r="A39" s="27">
        <v>16</v>
      </c>
      <c r="B39" s="22">
        <v>11</v>
      </c>
      <c r="C39" s="23">
        <v>1.3634110064452199E-3</v>
      </c>
    </row>
    <row r="40" spans="1:3" x14ac:dyDescent="0.35">
      <c r="A40" s="27">
        <v>17</v>
      </c>
      <c r="B40" s="22">
        <v>59</v>
      </c>
      <c r="C40" s="23">
        <v>7.3128408527516099E-3</v>
      </c>
    </row>
    <row r="41" spans="1:3" x14ac:dyDescent="0.35">
      <c r="A41" s="27">
        <v>18</v>
      </c>
      <c r="B41" s="22">
        <v>22</v>
      </c>
      <c r="C41" s="23">
        <v>2.7268220128904299E-3</v>
      </c>
    </row>
    <row r="42" spans="1:3" x14ac:dyDescent="0.35">
      <c r="A42" s="27">
        <v>19</v>
      </c>
      <c r="B42" s="22">
        <v>5</v>
      </c>
      <c r="C42" s="23">
        <v>6.1973227565691603E-4</v>
      </c>
    </row>
    <row r="43" spans="1:3" x14ac:dyDescent="0.35">
      <c r="A43" s="27">
        <v>20</v>
      </c>
      <c r="B43" s="22">
        <v>76</v>
      </c>
      <c r="C43" s="23">
        <v>9.4199305899851302E-3</v>
      </c>
    </row>
    <row r="44" spans="1:3" x14ac:dyDescent="0.35">
      <c r="A44" s="27">
        <v>21</v>
      </c>
      <c r="B44" s="22">
        <v>9</v>
      </c>
      <c r="C44" s="23">
        <v>1.11551809618245E-3</v>
      </c>
    </row>
    <row r="45" spans="1:3" x14ac:dyDescent="0.35">
      <c r="A45" s="27">
        <v>22</v>
      </c>
      <c r="B45" s="22">
        <v>46</v>
      </c>
      <c r="C45" s="23">
        <v>5.7015369360436299E-3</v>
      </c>
    </row>
    <row r="46" spans="1:3" x14ac:dyDescent="0.35">
      <c r="A46" s="27">
        <v>23</v>
      </c>
      <c r="B46" s="22">
        <v>50</v>
      </c>
      <c r="C46" s="23">
        <v>6.1973227565691597E-3</v>
      </c>
    </row>
    <row r="47" spans="1:3" x14ac:dyDescent="0.35">
      <c r="A47" s="27">
        <v>24</v>
      </c>
      <c r="B47" s="22">
        <v>1</v>
      </c>
      <c r="C47" s="23">
        <v>1.2394645513138299E-4</v>
      </c>
    </row>
    <row r="48" spans="1:3" x14ac:dyDescent="0.35">
      <c r="A48" s="27">
        <v>25</v>
      </c>
      <c r="B48" s="22">
        <v>0</v>
      </c>
      <c r="C48" s="23">
        <v>0</v>
      </c>
    </row>
    <row r="49" spans="1:3" x14ac:dyDescent="0.35">
      <c r="A49" s="27" t="s">
        <v>31</v>
      </c>
      <c r="B49" s="22">
        <v>863</v>
      </c>
      <c r="C49" s="23">
        <v>0.106965790778384</v>
      </c>
    </row>
    <row r="50" spans="1:3" x14ac:dyDescent="0.35">
      <c r="A50" s="1" t="s">
        <v>16</v>
      </c>
      <c r="B50" s="1">
        <f>SUM(B24:B49)</f>
        <v>8068</v>
      </c>
      <c r="C50" s="2"/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04111-C493-4F26-B9D7-BF56F0812530}">
  <dimension ref="A33:D64"/>
  <sheetViews>
    <sheetView topLeftCell="A10" workbookViewId="0">
      <selection activeCell="D11" sqref="D1:D1048576"/>
    </sheetView>
  </sheetViews>
  <sheetFormatPr baseColWidth="10" defaultColWidth="11.54296875" defaultRowHeight="14.5" x14ac:dyDescent="0.35"/>
  <cols>
    <col min="2" max="2" width="15.54296875" bestFit="1" customWidth="1"/>
    <col min="3" max="3" width="17" bestFit="1" customWidth="1"/>
    <col min="4" max="4" width="17.7265625" style="31" bestFit="1" customWidth="1"/>
  </cols>
  <sheetData>
    <row r="33" spans="1:4" x14ac:dyDescent="0.35">
      <c r="A33" s="22" t="s">
        <v>6</v>
      </c>
      <c r="B33" s="22" t="s">
        <v>58</v>
      </c>
      <c r="C33" s="22" t="s">
        <v>59</v>
      </c>
      <c r="D33" s="30" t="s">
        <v>60</v>
      </c>
    </row>
    <row r="34" spans="1:4" x14ac:dyDescent="0.35">
      <c r="A34" s="21">
        <v>44921</v>
      </c>
      <c r="B34" s="22">
        <v>1335</v>
      </c>
      <c r="C34" s="22">
        <v>4451</v>
      </c>
      <c r="D34" s="30">
        <v>0.230729346698928</v>
      </c>
    </row>
    <row r="35" spans="1:4" x14ac:dyDescent="0.35">
      <c r="A35" s="21">
        <v>44922</v>
      </c>
      <c r="B35" s="22">
        <v>1309</v>
      </c>
      <c r="C35" s="22">
        <v>5326</v>
      </c>
      <c r="D35" s="30">
        <v>0.19728711379050501</v>
      </c>
    </row>
    <row r="36" spans="1:4" x14ac:dyDescent="0.35">
      <c r="A36" s="21">
        <v>44923</v>
      </c>
      <c r="B36" s="22">
        <v>1427</v>
      </c>
      <c r="C36" s="22">
        <v>5206</v>
      </c>
      <c r="D36" s="30">
        <v>0.215136439017036</v>
      </c>
    </row>
    <row r="37" spans="1:4" x14ac:dyDescent="0.35">
      <c r="A37" s="21">
        <v>44924</v>
      </c>
      <c r="B37" s="22">
        <v>1607</v>
      </c>
      <c r="C37" s="22">
        <v>5843</v>
      </c>
      <c r="D37" s="30">
        <v>0.21570469798657699</v>
      </c>
    </row>
    <row r="38" spans="1:4" x14ac:dyDescent="0.35">
      <c r="A38" s="21">
        <v>44925</v>
      </c>
      <c r="B38" s="22">
        <v>911</v>
      </c>
      <c r="C38" s="22">
        <v>4627</v>
      </c>
      <c r="D38" s="30">
        <v>0.16449981942939701</v>
      </c>
    </row>
    <row r="39" spans="1:4" x14ac:dyDescent="0.35">
      <c r="A39" s="21">
        <v>44926</v>
      </c>
      <c r="B39" s="22">
        <v>689</v>
      </c>
      <c r="C39" s="22">
        <v>4010</v>
      </c>
      <c r="D39" s="30">
        <v>0.146626941902532</v>
      </c>
    </row>
    <row r="40" spans="1:4" x14ac:dyDescent="0.35">
      <c r="A40" s="21">
        <v>44927</v>
      </c>
      <c r="B40" s="22">
        <v>444</v>
      </c>
      <c r="C40" s="22">
        <v>3677</v>
      </c>
      <c r="D40" s="30">
        <v>0.10774083960203799</v>
      </c>
    </row>
    <row r="41" spans="1:4" x14ac:dyDescent="0.35">
      <c r="A41" s="21">
        <v>44928</v>
      </c>
      <c r="B41" s="22">
        <v>1784</v>
      </c>
      <c r="C41" s="22">
        <v>4586</v>
      </c>
      <c r="D41" s="30">
        <v>0.280062794348509</v>
      </c>
    </row>
    <row r="42" spans="1:4" x14ac:dyDescent="0.35">
      <c r="A42" s="21">
        <v>44929</v>
      </c>
      <c r="B42" s="22">
        <v>2090</v>
      </c>
      <c r="C42" s="22">
        <v>4858</v>
      </c>
      <c r="D42" s="30">
        <v>0.30080598733448499</v>
      </c>
    </row>
    <row r="43" spans="1:4" x14ac:dyDescent="0.35">
      <c r="A43" s="21">
        <v>44930</v>
      </c>
      <c r="B43" s="22">
        <v>2056</v>
      </c>
      <c r="C43" s="22">
        <v>5741</v>
      </c>
      <c r="D43" s="30">
        <v>0.26369116326792402</v>
      </c>
    </row>
    <row r="44" spans="1:4" x14ac:dyDescent="0.35">
      <c r="A44" s="21">
        <v>44931</v>
      </c>
      <c r="B44" s="22">
        <v>1599</v>
      </c>
      <c r="C44" s="22">
        <v>5587</v>
      </c>
      <c r="D44" s="30">
        <v>0.22251600333982699</v>
      </c>
    </row>
    <row r="45" spans="1:4" x14ac:dyDescent="0.35">
      <c r="A45" s="21">
        <v>44932</v>
      </c>
      <c r="B45" s="22">
        <v>1436</v>
      </c>
      <c r="C45" s="22">
        <v>5033</v>
      </c>
      <c r="D45" s="30">
        <v>0.22198175915906601</v>
      </c>
    </row>
    <row r="46" spans="1:4" x14ac:dyDescent="0.35">
      <c r="A46" s="21">
        <v>44933</v>
      </c>
      <c r="B46" s="22">
        <v>1671</v>
      </c>
      <c r="C46" s="22">
        <v>4076</v>
      </c>
      <c r="D46" s="30">
        <v>0.290760396728728</v>
      </c>
    </row>
    <row r="47" spans="1:4" x14ac:dyDescent="0.35">
      <c r="A47" s="21">
        <v>44934</v>
      </c>
      <c r="B47" s="22">
        <v>2065</v>
      </c>
      <c r="C47" s="22">
        <v>3889</v>
      </c>
      <c r="D47" s="30">
        <v>0.34682566341955001</v>
      </c>
    </row>
    <row r="48" spans="1:4" x14ac:dyDescent="0.35">
      <c r="A48" s="21">
        <v>44935</v>
      </c>
      <c r="B48" s="22">
        <v>2192</v>
      </c>
      <c r="C48" s="22">
        <v>5339</v>
      </c>
      <c r="D48" s="30">
        <v>0.29106360377107998</v>
      </c>
    </row>
    <row r="49" spans="1:4" x14ac:dyDescent="0.35">
      <c r="A49" s="21">
        <v>44936</v>
      </c>
      <c r="B49" s="22">
        <v>2246</v>
      </c>
      <c r="C49" s="22">
        <v>5316</v>
      </c>
      <c r="D49" s="30">
        <v>0.29701137265273703</v>
      </c>
    </row>
    <row r="50" spans="1:4" x14ac:dyDescent="0.35">
      <c r="A50" s="21">
        <v>44937</v>
      </c>
      <c r="B50" s="22">
        <v>1991</v>
      </c>
      <c r="C50" s="22">
        <v>5013</v>
      </c>
      <c r="D50" s="30">
        <v>0.28426613363792103</v>
      </c>
    </row>
    <row r="51" spans="1:4" x14ac:dyDescent="0.35">
      <c r="A51" s="21">
        <v>44938</v>
      </c>
      <c r="B51" s="22">
        <v>1224</v>
      </c>
      <c r="C51" s="22">
        <v>5019</v>
      </c>
      <c r="D51" s="30">
        <v>0.19605958673714599</v>
      </c>
    </row>
    <row r="52" spans="1:4" x14ac:dyDescent="0.35">
      <c r="A52" s="21">
        <v>44939</v>
      </c>
      <c r="B52" s="22">
        <v>1015</v>
      </c>
      <c r="C52" s="22">
        <v>4450</v>
      </c>
      <c r="D52" s="30">
        <v>0.185727355901189</v>
      </c>
    </row>
    <row r="53" spans="1:4" x14ac:dyDescent="0.35">
      <c r="A53" s="21">
        <v>44940</v>
      </c>
      <c r="B53" s="22">
        <v>1756</v>
      </c>
      <c r="C53" s="22">
        <v>3512</v>
      </c>
      <c r="D53" s="30">
        <v>0.33333333333333298</v>
      </c>
    </row>
    <row r="54" spans="1:4" x14ac:dyDescent="0.35">
      <c r="A54" s="21">
        <v>44941</v>
      </c>
      <c r="B54" s="22">
        <v>1762</v>
      </c>
      <c r="C54" s="22">
        <v>3759</v>
      </c>
      <c r="D54" s="30">
        <v>0.31914508241260597</v>
      </c>
    </row>
    <row r="55" spans="1:4" x14ac:dyDescent="0.35">
      <c r="A55" s="21">
        <v>44942</v>
      </c>
      <c r="B55" s="22">
        <v>2162</v>
      </c>
      <c r="C55" s="22">
        <v>5184</v>
      </c>
      <c r="D55" s="30">
        <v>0.29430982847808301</v>
      </c>
    </row>
    <row r="56" spans="1:4" x14ac:dyDescent="0.35">
      <c r="A56" s="21">
        <v>44943</v>
      </c>
      <c r="B56" s="22">
        <v>2182</v>
      </c>
      <c r="C56" s="22">
        <v>5183</v>
      </c>
      <c r="D56" s="30">
        <v>0.29626612355736598</v>
      </c>
    </row>
    <row r="57" spans="1:4" x14ac:dyDescent="0.35">
      <c r="A57" s="21">
        <v>44944</v>
      </c>
      <c r="B57" s="22">
        <v>1918</v>
      </c>
      <c r="C57" s="22">
        <v>5208</v>
      </c>
      <c r="D57" s="30">
        <v>0.26915520628683698</v>
      </c>
    </row>
    <row r="58" spans="1:4" x14ac:dyDescent="0.35">
      <c r="A58" s="21">
        <v>44945</v>
      </c>
      <c r="B58" s="22">
        <v>1150</v>
      </c>
      <c r="C58" s="22">
        <v>5259</v>
      </c>
      <c r="D58" s="30">
        <v>0.17943516929318101</v>
      </c>
    </row>
    <row r="59" spans="1:4" x14ac:dyDescent="0.35">
      <c r="A59" s="21">
        <v>44946</v>
      </c>
      <c r="B59" s="22">
        <v>1070</v>
      </c>
      <c r="C59" s="22">
        <v>4608</v>
      </c>
      <c r="D59" s="30">
        <v>0.18844663613948601</v>
      </c>
    </row>
    <row r="60" spans="1:4" x14ac:dyDescent="0.35">
      <c r="A60" s="21">
        <v>44947</v>
      </c>
      <c r="B60" s="22">
        <v>1705</v>
      </c>
      <c r="C60" s="22">
        <v>3545</v>
      </c>
      <c r="D60" s="30">
        <v>0.32476190476190497</v>
      </c>
    </row>
    <row r="61" spans="1:4" x14ac:dyDescent="0.35">
      <c r="A61" s="21">
        <v>44948</v>
      </c>
      <c r="B61" s="22">
        <v>1802</v>
      </c>
      <c r="C61" s="22">
        <v>3950</v>
      </c>
      <c r="D61" s="30">
        <v>0.31328233657858101</v>
      </c>
    </row>
    <row r="62" spans="1:4" x14ac:dyDescent="0.35">
      <c r="A62" s="21">
        <v>44949</v>
      </c>
      <c r="B62" s="22">
        <v>2122</v>
      </c>
      <c r="C62" s="22">
        <v>5125</v>
      </c>
      <c r="D62" s="30">
        <v>0.29281081826962901</v>
      </c>
    </row>
    <row r="63" spans="1:4" x14ac:dyDescent="0.35">
      <c r="A63" s="21">
        <v>44950</v>
      </c>
      <c r="B63" s="22">
        <v>2114</v>
      </c>
      <c r="C63" s="22">
        <v>5091</v>
      </c>
      <c r="D63" s="30">
        <v>0.29340735600277601</v>
      </c>
    </row>
    <row r="64" spans="1:4" x14ac:dyDescent="0.35">
      <c r="A64" s="22" t="s">
        <v>16</v>
      </c>
      <c r="B64" s="22">
        <v>48834</v>
      </c>
      <c r="C64" s="22">
        <v>142471</v>
      </c>
      <c r="D64" s="30">
        <v>0.25526776613261498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Données quotidiennes</vt:lpstr>
      <vt:lpstr>Volumétrie</vt:lpstr>
      <vt:lpstr>Temps Réponse</vt:lpstr>
      <vt:lpstr>Prélèvement par âge</vt:lpstr>
      <vt:lpstr>Analyses par M</vt:lpstr>
      <vt:lpstr>Provenance des analyses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Maxime Lévesque</dc:creator>
  <cp:keywords/>
  <dc:description/>
  <cp:lastModifiedBy>Kim Aubin</cp:lastModifiedBy>
  <dcterms:created xsi:type="dcterms:W3CDTF">2021-02-04T09:18:24Z</dcterms:created>
  <dcterms:modified xsi:type="dcterms:W3CDTF">2024-11-29T15:47:23Z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a7d8d5d-78e2-4a62-9fcd-016eb5e4c57c_Enabled">
    <vt:lpwstr>true</vt:lpwstr>
  </property>
  <property fmtid="{D5CDD505-2E9C-101B-9397-08002B2CF9AE}" pid="3" name="MSIP_Label_6a7d8d5d-78e2-4a62-9fcd-016eb5e4c57c_SetDate">
    <vt:lpwstr>2024-11-29T15:47:22Z</vt:lpwstr>
  </property>
  <property fmtid="{D5CDD505-2E9C-101B-9397-08002B2CF9AE}" pid="4" name="MSIP_Label_6a7d8d5d-78e2-4a62-9fcd-016eb5e4c57c_Method">
    <vt:lpwstr>Standard</vt:lpwstr>
  </property>
  <property fmtid="{D5CDD505-2E9C-101B-9397-08002B2CF9AE}" pid="5" name="MSIP_Label_6a7d8d5d-78e2-4a62-9fcd-016eb5e4c57c_Name">
    <vt:lpwstr>Général</vt:lpwstr>
  </property>
  <property fmtid="{D5CDD505-2E9C-101B-9397-08002B2CF9AE}" pid="6" name="MSIP_Label_6a7d8d5d-78e2-4a62-9fcd-016eb5e4c57c_SiteId">
    <vt:lpwstr>06e1fe28-5f8b-4075-bf6c-ae24be1a7992</vt:lpwstr>
  </property>
  <property fmtid="{D5CDD505-2E9C-101B-9397-08002B2CF9AE}" pid="7" name="MSIP_Label_6a7d8d5d-78e2-4a62-9fcd-016eb5e4c57c_ActionId">
    <vt:lpwstr>93a91a2c-35dd-4070-8f82-f7daa43558e6</vt:lpwstr>
  </property>
  <property fmtid="{D5CDD505-2E9C-101B-9397-08002B2CF9AE}" pid="8" name="MSIP_Label_6a7d8d5d-78e2-4a62-9fcd-016eb5e4c57c_ContentBits">
    <vt:lpwstr>0</vt:lpwstr>
  </property>
</Properties>
</file>