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J:\GRP\P\9\A\SSS\1-AUBIN, Kim\Demandes Média - Accès Information\DAI volumétrie COVID-19\Volumétrie quotidienne Nosotech\"/>
    </mc:Choice>
  </mc:AlternateContent>
  <xr:revisionPtr revIDLastSave="0" documentId="8_{60793004-507C-4589-A532-DEABBCFAF992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Données quotidiennes" sheetId="2" r:id="rId1"/>
    <sheet name="Volumétrie" sheetId="1" r:id="rId2"/>
    <sheet name="Temps Réponse" sheetId="3" r:id="rId3"/>
    <sheet name="Prélèvement par âge" sheetId="4" r:id="rId4"/>
    <sheet name="Analyses par M" sheetId="5" r:id="rId5"/>
    <sheet name="Provenance des analyses" sheetId="6" r:id="rId6"/>
  </sheet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0" i="5" l="1"/>
  <c r="I61" i="3"/>
  <c r="H61" i="3"/>
  <c r="G61" i="3"/>
  <c r="F61" i="3"/>
  <c r="E61" i="3"/>
  <c r="D61" i="3"/>
  <c r="C61" i="3"/>
  <c r="B61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</calcChain>
</file>

<file path=xl/sharedStrings.xml><?xml version="1.0" encoding="utf-8"?>
<sst xmlns="http://schemas.openxmlformats.org/spreadsheetml/2006/main" count="83" uniqueCount="61">
  <si>
    <t>Chaudiere-Appalaches</t>
  </si>
  <si>
    <t>Mauricie - Centre-du-Quebec</t>
  </si>
  <si>
    <t>Monteregie</t>
  </si>
  <si>
    <t>Capitale-Nationale</t>
  </si>
  <si>
    <t>Outaouais</t>
  </si>
  <si>
    <t>Estrie</t>
  </si>
  <si>
    <t>Date</t>
  </si>
  <si>
    <t>Nb Analyses Covid19</t>
  </si>
  <si>
    <t>Prélèvements quotidiens</t>
  </si>
  <si>
    <t>Grappe</t>
  </si>
  <si>
    <t>Analyses Sans Date prélèvement</t>
  </si>
  <si>
    <t>Analyses temps réponse &lt; 24h</t>
  </si>
  <si>
    <t>Temps réponse &gt; 48h</t>
  </si>
  <si>
    <t>Analyses Realisées</t>
  </si>
  <si>
    <t>Temps réponse &lt; 24h</t>
  </si>
  <si>
    <t>Analyses temps réponse &gt; 48h</t>
  </si>
  <si>
    <t>Total</t>
  </si>
  <si>
    <t>Analyses temps réponse &gt; 24h et &lt; 48h</t>
  </si>
  <si>
    <t>Temps réponse &gt; 24h et &lt; 48h</t>
  </si>
  <si>
    <t>Capacité attendue</t>
  </si>
  <si>
    <t>Capacité disponible</t>
  </si>
  <si>
    <t>Analyses réalisées au-delà de la capacité attendue</t>
  </si>
  <si>
    <t>age</t>
  </si>
  <si>
    <t>0-9</t>
  </si>
  <si>
    <t>20-29</t>
  </si>
  <si>
    <t>30-39</t>
  </si>
  <si>
    <t>40-49</t>
  </si>
  <si>
    <t>50-59</t>
  </si>
  <si>
    <t>60-69</t>
  </si>
  <si>
    <t>70-79</t>
  </si>
  <si>
    <t>80-89</t>
  </si>
  <si>
    <t>Inconnu</t>
  </si>
  <si>
    <t>10-19</t>
  </si>
  <si>
    <t>Quantité</t>
  </si>
  <si>
    <t>M</t>
  </si>
  <si>
    <t>% analyses par M</t>
  </si>
  <si>
    <t>% prélèvements par âge</t>
  </si>
  <si>
    <t>Temps réponse &gt; 24h</t>
  </si>
  <si>
    <t>Privé</t>
  </si>
  <si>
    <t>Nunavik</t>
  </si>
  <si>
    <t>90 et +</t>
  </si>
  <si>
    <t>SLSJ-CN-NDQ</t>
  </si>
  <si>
    <t>BSL-Gaspésie</t>
  </si>
  <si>
    <t>Mtl-CHUM</t>
  </si>
  <si>
    <t>Mtl-CUSM</t>
  </si>
  <si>
    <t>3L</t>
  </si>
  <si>
    <t>CHU Sainte-Justine</t>
  </si>
  <si>
    <t>LSPQ</t>
  </si>
  <si>
    <t>Baie-James</t>
  </si>
  <si>
    <t>Capacité Maximale attendue (Contingence 15%)</t>
  </si>
  <si>
    <t>(Prélèvement au résultat)</t>
  </si>
  <si>
    <t>Nombre total de prélèvements : 21103</t>
  </si>
  <si>
    <t>Cumulatif: 16 355 710 prélèvements et 16 170 305 analyses</t>
  </si>
  <si>
    <t>Temps réponse &gt; 24h et &lt; 48h (11,3%)</t>
  </si>
  <si>
    <t>Temps réponse &gt; 48h (1%)</t>
  </si>
  <si>
    <t>Backlog*:12,3% (2250 analyses)</t>
  </si>
  <si>
    <t>Pourcentage d’analyses réalisées en 24 heures ou moins (tout le Québec) : 88%</t>
  </si>
  <si>
    <t>(23575 analyses)</t>
  </si>
  <si>
    <t>Provenance CDD</t>
  </si>
  <si>
    <t>Autre provenance</t>
  </si>
  <si>
    <t>% provenance CDD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</si>
</sst>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 * #,##0_)\ &quot;$&quot;_ ;_ * \(#,##0\)\ &quot;$&quot;_ ;_ * &quot;-&quot;_)\ &quot;$&quot;_ ;_ @_ "/>
    <numFmt numFmtId="41" formatCode="_ * #,##0_)_ ;_ * \(#,##0\)_ ;_ * &quot;-&quot;_)_ ;_ @_ "/>
    <numFmt numFmtId="44" formatCode="_ * #,##0.00_)\ &quot;$&quot;_ ;_ * \(#,##0.00\)\ &quot;$&quot;_ ;_ * &quot;-&quot;??_)\ &quot;$&quot;_ ;_ @_ "/>
    <numFmt numFmtId="43" formatCode="_ * #,##0.00_)_ ;_ * \(#,##0.00\)_ ;_ * &quot;-&quot;??_)_ ;_ @_ "/>
    <numFmt numFmtId="164" formatCode="0.0%"/>
    <numFmt numFmtId="165" formatCode="[$-F800]dddd\,\ mmmm\ dd\,\ yyyy"/>
    <numFmt numFmtId="166" formatCode="dd\ mmmm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158">
    <xf numFmtId="0" fontId="0" fillId="0" borderId="0"/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0" borderId="8" applyNumberFormat="0" applyFill="0" applyAlignment="0" applyProtection="0"/>
    <xf numFmtId="0" fontId="16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6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6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6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6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6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7" fillId="0" borderId="0"/>
    <xf numFmtId="0" fontId="19" fillId="0" borderId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9" fontId="17" fillId="0" borderId="0" applyFont="0" applyFill="0" applyBorder="0" applyAlignment="0" applyProtection="0"/>
    <xf numFmtId="0" fontId="19" fillId="0" borderId="0"/>
    <xf numFmtId="0" fontId="19" fillId="32" borderId="9" applyNumberFormat="0" applyFont="0" applyAlignment="0" applyProtection="0"/>
    <xf numFmtId="0" fontId="17" fillId="0" borderId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4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</cellStyleXfs>
  <cellXfs count="32">
    <xf numFmtId="0" fontId="0" fillId="0" borderId="0" xfId="0"/>
    <xf numFmtId="0" fontId="1" fillId="0" borderId="10" xfId="0" applyFont="1" applyBorder="1"/>
    <xf numFmtId="0" fontId="0" fillId="0" borderId="10" xfId="0" applyBorder="1"/>
    <xf numFmtId="0" fontId="1" fillId="0" borderId="11" xfId="0" applyFont="1" applyBorder="1"/>
    <xf numFmtId="0" fontId="1" fillId="0" borderId="12" xfId="0" applyFont="1" applyBorder="1"/>
    <xf numFmtId="0" fontId="0" fillId="0" borderId="0" xfId="0" applyBorder="1"/>
    <xf numFmtId="0" fontId="1" fillId="0" borderId="0" xfId="0" applyFont="1" applyBorder="1"/>
    <xf numFmtId="0" fontId="1" fillId="0" borderId="13" xfId="0" applyFont="1" applyFill="1" applyBorder="1"/>
    <xf numFmtId="0" fontId="1" fillId="0" borderId="0" xfId="0" applyFont="1" applyFill="1" applyBorder="1" applyAlignment="1"/>
    <xf numFmtId="0" fontId="1" fillId="0" borderId="14" xfId="0" applyFont="1" applyBorder="1"/>
    <xf numFmtId="0" fontId="1" fillId="0" borderId="10" xfId="0" applyFont="1" applyFill="1" applyBorder="1" applyAlignment="1"/>
    <xf numFmtId="0" fontId="0" fillId="0" borderId="0" xfId="0" applyFont="1" applyBorder="1"/>
    <xf numFmtId="164" fontId="1" fillId="0" borderId="11" xfId="6" applyNumberFormat="1" applyFont="1" applyBorder="1"/>
    <xf numFmtId="0" fontId="1" fillId="0" borderId="0" xfId="0" applyFont="1" applyFill="1" applyBorder="1"/>
    <xf numFmtId="3" fontId="0" fillId="0" borderId="0" xfId="0" applyNumberFormat="1"/>
    <xf numFmtId="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0" borderId="10" xfId="0" applyFont="1" applyBorder="1" applyAlignment="1">
      <alignment horizontal="center"/>
    </xf>
    <xf numFmtId="14" fontId="1" fillId="0" borderId="10" xfId="0" applyNumberFormat="1" applyFont="1" applyBorder="1"/>
    <xf numFmtId="0" fontId="1" fillId="0" borderId="10" xfId="0" applyFont="1" applyBorder="1"/>
    <xf numFmtId="14" fontId="0" fillId="0" borderId="10" xfId="0" applyNumberFormat="1" applyBorder="1"/>
    <xf numFmtId="0" fontId="0" fillId="0" borderId="10" xfId="0" applyBorder="1"/>
    <xf numFmtId="164" fontId="0" fillId="0" borderId="10" xfId="6" applyNumberFormat="1" applyFon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0" xfId="0" applyNumberFormat="1"/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left"/>
    </xf>
    <xf numFmtId="49" fontId="0" fillId="0" borderId="10" xfId="0" applyNumberFormat="1" applyBorder="1" applyAlignment="1">
      <alignment horizontal="left"/>
    </xf>
    <xf numFmtId="10" fontId="0" fillId="0" borderId="10" xfId="1" applyNumberFormat="1" applyFont="1" applyBorder="1"/>
    <xf numFmtId="10" fontId="0" fillId="0" borderId="0" xfId="1" applyNumberFormat="1" applyFont="1"/>
  </cellXfs>
  <cellStyles count="158">
    <cellStyle name="20 % - Accent1" xfId="24" xr:uid="{00000000-0005-0000-0000-000018000000}"/>
    <cellStyle name="20 % - Accent2" xfId="28" xr:uid="{00000000-0005-0000-0000-00001C000000}"/>
    <cellStyle name="20 % - Accent3" xfId="32" xr:uid="{00000000-0005-0000-0000-000020000000}"/>
    <cellStyle name="20 % - Accent4" xfId="36" xr:uid="{00000000-0005-0000-0000-000024000000}"/>
    <cellStyle name="20 % - Accent5" xfId="40" xr:uid="{00000000-0005-0000-0000-000028000000}"/>
    <cellStyle name="20 % - Accent6" xfId="44" xr:uid="{00000000-0005-0000-0000-00002C000000}"/>
    <cellStyle name="40 % - Accent1" xfId="25" xr:uid="{00000000-0005-0000-0000-000019000000}"/>
    <cellStyle name="40 % - Accent2" xfId="29" xr:uid="{00000000-0005-0000-0000-00001D000000}"/>
    <cellStyle name="40 % - Accent3" xfId="33" xr:uid="{00000000-0005-0000-0000-000021000000}"/>
    <cellStyle name="40 % - Accent4" xfId="37" xr:uid="{00000000-0005-0000-0000-000025000000}"/>
    <cellStyle name="40 % - Accent5" xfId="41" xr:uid="{00000000-0005-0000-0000-000029000000}"/>
    <cellStyle name="40 % - Accent6" xfId="45" xr:uid="{00000000-0005-0000-0000-00002D000000}"/>
    <cellStyle name="60 % - Accent1" xfId="26" xr:uid="{00000000-0005-0000-0000-00001A000000}"/>
    <cellStyle name="60 % - Accent2" xfId="30" xr:uid="{00000000-0005-0000-0000-00001E000000}"/>
    <cellStyle name="60 % - Accent3" xfId="34" xr:uid="{00000000-0005-0000-0000-000022000000}"/>
    <cellStyle name="60 % - Accent4" xfId="38" xr:uid="{00000000-0005-0000-0000-000026000000}"/>
    <cellStyle name="60 % - Accent5" xfId="42" xr:uid="{00000000-0005-0000-0000-00002A000000}"/>
    <cellStyle name="60 % - Accent6" xfId="46" xr:uid="{00000000-0005-0000-0000-00002E000000}"/>
    <cellStyle name="Accent1" xfId="23" xr:uid="{00000000-0005-0000-0000-000017000000}"/>
    <cellStyle name="Accent2" xfId="27" xr:uid="{00000000-0005-0000-0000-00001B000000}"/>
    <cellStyle name="Accent3" xfId="31" xr:uid="{00000000-0005-0000-0000-00001F000000}"/>
    <cellStyle name="Accent4" xfId="35" xr:uid="{00000000-0005-0000-0000-000023000000}"/>
    <cellStyle name="Accent5" xfId="39" xr:uid="{00000000-0005-0000-0000-000027000000}"/>
    <cellStyle name="Accent6" xfId="43" xr:uid="{00000000-0005-0000-0000-00002B000000}"/>
    <cellStyle name="Avertissement" xfId="20" xr:uid="{00000000-0005-0000-0000-000014000000}"/>
    <cellStyle name="Calcul" xfId="17" xr:uid="{00000000-0005-0000-0000-000011000000}"/>
    <cellStyle name="Cellule liée" xfId="18" xr:uid="{00000000-0005-0000-0000-000012000000}"/>
    <cellStyle name="Comma" xfId="4" xr:uid="{00000000-0005-0000-0000-000004000000}"/>
    <cellStyle name="Comma [0]" xfId="5" xr:uid="{00000000-0005-0000-0000-000005000000}"/>
    <cellStyle name="Comma [0] 2" xfId="62" xr:uid="{00000000-0005-0000-0000-00003E000000}"/>
    <cellStyle name="Comma [0] 2 2" xfId="80" xr:uid="{00000000-0005-0000-0000-000050000000}"/>
    <cellStyle name="Comma [0] 2 2 2" xfId="122" xr:uid="{00000000-0005-0000-0000-00007A000000}"/>
    <cellStyle name="Comma [0] 2 3" xfId="94" xr:uid="{00000000-0005-0000-0000-00005E000000}"/>
    <cellStyle name="Comma [0] 2 3 2" xfId="136" xr:uid="{00000000-0005-0000-0000-000088000000}"/>
    <cellStyle name="Comma [0] 2 4" xfId="154" xr:uid="{00000000-0005-0000-0000-00009A000000}"/>
    <cellStyle name="Comma [0] 2 5" xfId="108" xr:uid="{00000000-0005-0000-0000-00006C000000}"/>
    <cellStyle name="Comma [0] 3" xfId="73" xr:uid="{00000000-0005-0000-0000-000049000000}"/>
    <cellStyle name="Comma [0] 3 2" xfId="115" xr:uid="{00000000-0005-0000-0000-000073000000}"/>
    <cellStyle name="Comma [0] 4" xfId="87" xr:uid="{00000000-0005-0000-0000-000057000000}"/>
    <cellStyle name="Comma [0] 4 2" xfId="129" xr:uid="{00000000-0005-0000-0000-000081000000}"/>
    <cellStyle name="Comma [0] 5" xfId="143" xr:uid="{00000000-0005-0000-0000-00008F000000}"/>
    <cellStyle name="Comma [0] 6" xfId="101" xr:uid="{00000000-0005-0000-0000-000065000000}"/>
    <cellStyle name="Comma 2" xfId="61" xr:uid="{00000000-0005-0000-0000-00003D000000}"/>
    <cellStyle name="Comma 2 2" xfId="79" xr:uid="{00000000-0005-0000-0000-00004F000000}"/>
    <cellStyle name="Comma 2 2 2" xfId="121" xr:uid="{00000000-0005-0000-0000-000079000000}"/>
    <cellStyle name="Comma 2 3" xfId="93" xr:uid="{00000000-0005-0000-0000-00005D000000}"/>
    <cellStyle name="Comma 2 3 2" xfId="135" xr:uid="{00000000-0005-0000-0000-000087000000}"/>
    <cellStyle name="Comma 2 4" xfId="153" xr:uid="{00000000-0005-0000-0000-000099000000}"/>
    <cellStyle name="Comma 2 5" xfId="107" xr:uid="{00000000-0005-0000-0000-00006B000000}"/>
    <cellStyle name="Comma 3" xfId="72" xr:uid="{00000000-0005-0000-0000-000048000000}"/>
    <cellStyle name="Comma 3 2" xfId="114" xr:uid="{00000000-0005-0000-0000-000072000000}"/>
    <cellStyle name="Comma 4" xfId="86" xr:uid="{00000000-0005-0000-0000-000056000000}"/>
    <cellStyle name="Comma 4 2" xfId="128" xr:uid="{00000000-0005-0000-0000-000080000000}"/>
    <cellStyle name="Comma 5" xfId="142" xr:uid="{00000000-0005-0000-0000-00008E000000}"/>
    <cellStyle name="Comma 6" xfId="148" xr:uid="{00000000-0005-0000-0000-000094000000}"/>
    <cellStyle name="Comma 7" xfId="150" xr:uid="{00000000-0005-0000-0000-000096000000}"/>
    <cellStyle name="Comma 8" xfId="100" xr:uid="{00000000-0005-0000-0000-000064000000}"/>
    <cellStyle name="Currency" xfId="2" xr:uid="{00000000-0005-0000-0000-000002000000}"/>
    <cellStyle name="Currency [0]" xfId="3" xr:uid="{00000000-0005-0000-0000-000003000000}"/>
    <cellStyle name="Currency [0] 2" xfId="60" xr:uid="{00000000-0005-0000-0000-00003C000000}"/>
    <cellStyle name="Currency [0] 2 2" xfId="78" xr:uid="{00000000-0005-0000-0000-00004E000000}"/>
    <cellStyle name="Currency [0] 2 2 2" xfId="120" xr:uid="{00000000-0005-0000-0000-000078000000}"/>
    <cellStyle name="Currency [0] 2 3" xfId="92" xr:uid="{00000000-0005-0000-0000-00005C000000}"/>
    <cellStyle name="Currency [0] 2 3 2" xfId="134" xr:uid="{00000000-0005-0000-0000-000086000000}"/>
    <cellStyle name="Currency [0] 2 4" xfId="152" xr:uid="{00000000-0005-0000-0000-000098000000}"/>
    <cellStyle name="Currency [0] 2 5" xfId="106" xr:uid="{00000000-0005-0000-0000-00006A000000}"/>
    <cellStyle name="Currency [0] 3" xfId="71" xr:uid="{00000000-0005-0000-0000-000047000000}"/>
    <cellStyle name="Currency [0] 3 2" xfId="113" xr:uid="{00000000-0005-0000-0000-000071000000}"/>
    <cellStyle name="Currency [0] 4" xfId="85" xr:uid="{00000000-0005-0000-0000-000055000000}"/>
    <cellStyle name="Currency [0] 4 2" xfId="127" xr:uid="{00000000-0005-0000-0000-00007F000000}"/>
    <cellStyle name="Currency [0] 5" xfId="141" xr:uid="{00000000-0005-0000-0000-00008D000000}"/>
    <cellStyle name="Currency [0] 6" xfId="99" xr:uid="{00000000-0005-0000-0000-000063000000}"/>
    <cellStyle name="Currency 2" xfId="59" xr:uid="{00000000-0005-0000-0000-00003B000000}"/>
    <cellStyle name="Currency 2 2" xfId="77" xr:uid="{00000000-0005-0000-0000-00004D000000}"/>
    <cellStyle name="Currency 2 2 2" xfId="119" xr:uid="{00000000-0005-0000-0000-000077000000}"/>
    <cellStyle name="Currency 2 3" xfId="91" xr:uid="{00000000-0005-0000-0000-00005B000000}"/>
    <cellStyle name="Currency 2 3 2" xfId="133" xr:uid="{00000000-0005-0000-0000-000085000000}"/>
    <cellStyle name="Currency 2 4" xfId="151" xr:uid="{00000000-0005-0000-0000-000097000000}"/>
    <cellStyle name="Currency 2 5" xfId="105" xr:uid="{00000000-0005-0000-0000-000069000000}"/>
    <cellStyle name="Currency 3" xfId="70" xr:uid="{00000000-0005-0000-0000-000046000000}"/>
    <cellStyle name="Currency 3 2" xfId="112" xr:uid="{00000000-0005-0000-0000-000070000000}"/>
    <cellStyle name="Currency 4" xfId="84" xr:uid="{00000000-0005-0000-0000-000054000000}"/>
    <cellStyle name="Currency 4 2" xfId="126" xr:uid="{00000000-0005-0000-0000-00007E000000}"/>
    <cellStyle name="Currency 5" xfId="140" xr:uid="{00000000-0005-0000-0000-00008C000000}"/>
    <cellStyle name="Currency 6" xfId="149" xr:uid="{00000000-0005-0000-0000-000095000000}"/>
    <cellStyle name="Currency 7" xfId="146" xr:uid="{00000000-0005-0000-0000-000092000000}"/>
    <cellStyle name="Currency 8" xfId="98" xr:uid="{00000000-0005-0000-0000-000062000000}"/>
    <cellStyle name="Entrée" xfId="15" xr:uid="{00000000-0005-0000-0000-00000F000000}"/>
    <cellStyle name="Insatisfaisant" xfId="13" xr:uid="{00000000-0005-0000-0000-00000D000000}"/>
    <cellStyle name="Lien hypertexte 2" xfId="54" xr:uid="{00000000-0005-0000-0000-000036000000}"/>
    <cellStyle name="Milliers 2" xfId="49" xr:uid="{00000000-0005-0000-0000-000031000000}"/>
    <cellStyle name="Milliers 2 2" xfId="64" xr:uid="{00000000-0005-0000-0000-000040000000}"/>
    <cellStyle name="Milliers 2 2 2" xfId="81" xr:uid="{00000000-0005-0000-0000-000051000000}"/>
    <cellStyle name="Milliers 2 2 2 2" xfId="123" xr:uid="{00000000-0005-0000-0000-00007B000000}"/>
    <cellStyle name="Milliers 2 2 3" xfId="95" xr:uid="{00000000-0005-0000-0000-00005F000000}"/>
    <cellStyle name="Milliers 2 2 3 2" xfId="137" xr:uid="{00000000-0005-0000-0000-000089000000}"/>
    <cellStyle name="Milliers 2 2 4" xfId="155" xr:uid="{00000000-0005-0000-0000-00009B000000}"/>
    <cellStyle name="Milliers 2 2 5" xfId="109" xr:uid="{00000000-0005-0000-0000-00006D000000}"/>
    <cellStyle name="Milliers 2 3" xfId="74" xr:uid="{00000000-0005-0000-0000-00004A000000}"/>
    <cellStyle name="Milliers 2 3 2" xfId="116" xr:uid="{00000000-0005-0000-0000-000074000000}"/>
    <cellStyle name="Milliers 2 4" xfId="88" xr:uid="{00000000-0005-0000-0000-000058000000}"/>
    <cellStyle name="Milliers 2 4 2" xfId="130" xr:uid="{00000000-0005-0000-0000-000082000000}"/>
    <cellStyle name="Milliers 2 5" xfId="144" xr:uid="{00000000-0005-0000-0000-000090000000}"/>
    <cellStyle name="Milliers 2 6" xfId="102" xr:uid="{00000000-0005-0000-0000-000066000000}"/>
    <cellStyle name="Milliers 3" xfId="65" xr:uid="{00000000-0005-0000-0000-000041000000}"/>
    <cellStyle name="Milliers 3 2" xfId="82" xr:uid="{00000000-0005-0000-0000-000052000000}"/>
    <cellStyle name="Milliers 3 2 2" xfId="124" xr:uid="{00000000-0005-0000-0000-00007C000000}"/>
    <cellStyle name="Milliers 3 3" xfId="96" xr:uid="{00000000-0005-0000-0000-000060000000}"/>
    <cellStyle name="Milliers 3 3 2" xfId="138" xr:uid="{00000000-0005-0000-0000-00008A000000}"/>
    <cellStyle name="Milliers 3 4" xfId="156" xr:uid="{00000000-0005-0000-0000-00009C000000}"/>
    <cellStyle name="Milliers 3 5" xfId="110" xr:uid="{00000000-0005-0000-0000-00006E000000}"/>
    <cellStyle name="Milliers 4" xfId="50" xr:uid="{00000000-0005-0000-0000-000032000000}"/>
    <cellStyle name="Milliers 4 2" xfId="75" xr:uid="{00000000-0005-0000-0000-00004B000000}"/>
    <cellStyle name="Milliers 4 2 2" xfId="117" xr:uid="{00000000-0005-0000-0000-000075000000}"/>
    <cellStyle name="Milliers 4 3" xfId="103" xr:uid="{00000000-0005-0000-0000-000067000000}"/>
    <cellStyle name="Milliers 5" xfId="89" xr:uid="{00000000-0005-0000-0000-000059000000}"/>
    <cellStyle name="Milliers 5 2" xfId="131" xr:uid="{00000000-0005-0000-0000-000083000000}"/>
    <cellStyle name="Milliers 6" xfId="145" xr:uid="{00000000-0005-0000-0000-000091000000}"/>
    <cellStyle name="Monétaire 2" xfId="68" xr:uid="{00000000-0005-0000-0000-000044000000}"/>
    <cellStyle name="Monétaire 2 2" xfId="83" xr:uid="{00000000-0005-0000-0000-000053000000}"/>
    <cellStyle name="Monétaire 2 2 2" xfId="125" xr:uid="{00000000-0005-0000-0000-00007D000000}"/>
    <cellStyle name="Monétaire 2 3" xfId="97" xr:uid="{00000000-0005-0000-0000-000061000000}"/>
    <cellStyle name="Monétaire 2 3 2" xfId="139" xr:uid="{00000000-0005-0000-0000-00008B000000}"/>
    <cellStyle name="Monétaire 2 4" xfId="157" xr:uid="{00000000-0005-0000-0000-00009D000000}"/>
    <cellStyle name="Monétaire 2 5" xfId="111" xr:uid="{00000000-0005-0000-0000-00006F000000}"/>
    <cellStyle name="Monétaire 3" xfId="53" xr:uid="{00000000-0005-0000-0000-000035000000}"/>
    <cellStyle name="Monétaire 3 2" xfId="76" xr:uid="{00000000-0005-0000-0000-00004C000000}"/>
    <cellStyle name="Monétaire 3 2 2" xfId="118" xr:uid="{00000000-0005-0000-0000-000076000000}"/>
    <cellStyle name="Monétaire 3 3" xfId="104" xr:uid="{00000000-0005-0000-0000-000068000000}"/>
    <cellStyle name="Monétaire 4" xfId="90" xr:uid="{00000000-0005-0000-0000-00005A000000}"/>
    <cellStyle name="Monétaire 4 2" xfId="132" xr:uid="{00000000-0005-0000-0000-000084000000}"/>
    <cellStyle name="Monétaire 5" xfId="147" xr:uid="{00000000-0005-0000-0000-000093000000}"/>
    <cellStyle name="Neutre" xfId="14" xr:uid="{00000000-0005-0000-0000-00000E000000}"/>
    <cellStyle name="Normal" xfId="0" builtinId="0"/>
    <cellStyle name="Normal 2" xfId="48" xr:uid="{00000000-0005-0000-0000-000030000000}"/>
    <cellStyle name="Normal 2 2" xfId="63" xr:uid="{00000000-0005-0000-0000-00003F000000}"/>
    <cellStyle name="Normal 3" xfId="51" xr:uid="{00000000-0005-0000-0000-000033000000}"/>
    <cellStyle name="Normal 3 2" xfId="66" xr:uid="{00000000-0005-0000-0000-000042000000}"/>
    <cellStyle name="Normal 4" xfId="56" xr:uid="{00000000-0005-0000-0000-000038000000}"/>
    <cellStyle name="Normal 5" xfId="58" xr:uid="{00000000-0005-0000-0000-00003A000000}"/>
    <cellStyle name="Normal 6" xfId="47" xr:uid="{00000000-0005-0000-0000-00002F000000}"/>
    <cellStyle name="Note 2" xfId="57" xr:uid="{00000000-0005-0000-0000-000039000000}"/>
    <cellStyle name="Percent" xfId="1" xr:uid="{00000000-0005-0000-0000-000001000000}"/>
    <cellStyle name="Pourcentage" xfId="6" xr:uid="{00000000-0005-0000-0000-000006000000}"/>
    <cellStyle name="Pourcentage 2" xfId="52" xr:uid="{00000000-0005-0000-0000-000034000000}"/>
    <cellStyle name="Pourcentage 2 2" xfId="67" xr:uid="{00000000-0005-0000-0000-000043000000}"/>
    <cellStyle name="Pourcentage 3" xfId="69" xr:uid="{00000000-0005-0000-0000-000045000000}"/>
    <cellStyle name="Pourcentage 4" xfId="55" xr:uid="{00000000-0005-0000-0000-000037000000}"/>
    <cellStyle name="Satisfaisant" xfId="12" xr:uid="{00000000-0005-0000-0000-00000C000000}"/>
    <cellStyle name="Sortie" xfId="16" xr:uid="{00000000-0005-0000-0000-000010000000}"/>
    <cellStyle name="Texte explicatif" xfId="21" xr:uid="{00000000-0005-0000-0000-000015000000}"/>
    <cellStyle name="Titre" xfId="7" xr:uid="{00000000-0005-0000-0000-000007000000}"/>
    <cellStyle name="Titre 1" xfId="8" xr:uid="{00000000-0005-0000-0000-000008000000}"/>
    <cellStyle name="Titre 2" xfId="9" xr:uid="{00000000-0005-0000-0000-000009000000}"/>
    <cellStyle name="Titre 3" xfId="10" xr:uid="{00000000-0005-0000-0000-00000A000000}"/>
    <cellStyle name="Titre 4" xfId="11" xr:uid="{00000000-0005-0000-0000-00000B000000}"/>
    <cellStyle name="Total" xfId="22" xr:uid="{00000000-0005-0000-0000-000016000000}"/>
    <cellStyle name="Vérification" xfId="19" xr:uid="{00000000-0005-0000-0000-00001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800" b="1" i="0" u="none" baseline="0">
                <a:latin typeface="Calibri"/>
                <a:ea typeface="Calibri"/>
                <a:cs typeface="Calibri"/>
              </a:rPr>
              <a:t>Production journalière (PCR)
(30 derniers jours)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'Données quotidiennes'!$B$33</c:f>
              <c:strCache>
                <c:ptCount val="1"/>
                <c:pt idx="0">
                  <c:v>Prélèvements quotidiens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44561</c:v>
                </c:pt>
                <c:pt idx="1">
                  <c:v>44562</c:v>
                </c:pt>
                <c:pt idx="2">
                  <c:v>44563</c:v>
                </c:pt>
                <c:pt idx="3">
                  <c:v>44564</c:v>
                </c:pt>
                <c:pt idx="4">
                  <c:v>44565</c:v>
                </c:pt>
                <c:pt idx="5">
                  <c:v>44566</c:v>
                </c:pt>
                <c:pt idx="6">
                  <c:v>44567</c:v>
                </c:pt>
                <c:pt idx="7">
                  <c:v>44568</c:v>
                </c:pt>
                <c:pt idx="8">
                  <c:v>44569</c:v>
                </c:pt>
                <c:pt idx="9">
                  <c:v>44570</c:v>
                </c:pt>
                <c:pt idx="10">
                  <c:v>44571</c:v>
                </c:pt>
                <c:pt idx="11">
                  <c:v>44572</c:v>
                </c:pt>
                <c:pt idx="12">
                  <c:v>44573</c:v>
                </c:pt>
                <c:pt idx="13">
                  <c:v>44574</c:v>
                </c:pt>
                <c:pt idx="14">
                  <c:v>44575</c:v>
                </c:pt>
                <c:pt idx="15">
                  <c:v>44576</c:v>
                </c:pt>
                <c:pt idx="16">
                  <c:v>44577</c:v>
                </c:pt>
                <c:pt idx="17">
                  <c:v>44578</c:v>
                </c:pt>
                <c:pt idx="18">
                  <c:v>44579</c:v>
                </c:pt>
                <c:pt idx="19">
                  <c:v>44580</c:v>
                </c:pt>
                <c:pt idx="20">
                  <c:v>44581</c:v>
                </c:pt>
                <c:pt idx="21">
                  <c:v>44582</c:v>
                </c:pt>
                <c:pt idx="22">
                  <c:v>44583</c:v>
                </c:pt>
                <c:pt idx="23">
                  <c:v>44584</c:v>
                </c:pt>
                <c:pt idx="24">
                  <c:v>44585</c:v>
                </c:pt>
                <c:pt idx="25">
                  <c:v>44586</c:v>
                </c:pt>
                <c:pt idx="26">
                  <c:v>44587</c:v>
                </c:pt>
                <c:pt idx="27">
                  <c:v>44588</c:v>
                </c:pt>
                <c:pt idx="28">
                  <c:v>44589</c:v>
                </c:pt>
                <c:pt idx="29">
                  <c:v>44590</c:v>
                </c:pt>
              </c:numCache>
            </c:numRef>
          </c:cat>
          <c:val>
            <c:numRef>
              <c:f>'Données quotidiennes'!$B$34:$B$63</c:f>
              <c:numCache>
                <c:formatCode>0</c:formatCode>
                <c:ptCount val="30"/>
                <c:pt idx="0">
                  <c:v>53006</c:v>
                </c:pt>
                <c:pt idx="1">
                  <c:v>40755</c:v>
                </c:pt>
                <c:pt idx="2">
                  <c:v>46784</c:v>
                </c:pt>
                <c:pt idx="3">
                  <c:v>59574</c:v>
                </c:pt>
                <c:pt idx="4">
                  <c:v>65139</c:v>
                </c:pt>
                <c:pt idx="5">
                  <c:v>62767</c:v>
                </c:pt>
                <c:pt idx="6">
                  <c:v>54191</c:v>
                </c:pt>
                <c:pt idx="7">
                  <c:v>48784</c:v>
                </c:pt>
                <c:pt idx="8">
                  <c:v>34462</c:v>
                </c:pt>
                <c:pt idx="9">
                  <c:v>30647</c:v>
                </c:pt>
                <c:pt idx="10">
                  <c:v>42470</c:v>
                </c:pt>
                <c:pt idx="11">
                  <c:v>41066</c:v>
                </c:pt>
                <c:pt idx="12">
                  <c:v>40748</c:v>
                </c:pt>
                <c:pt idx="13">
                  <c:v>41485</c:v>
                </c:pt>
                <c:pt idx="14">
                  <c:v>40333</c:v>
                </c:pt>
                <c:pt idx="15">
                  <c:v>31840</c:v>
                </c:pt>
                <c:pt idx="16">
                  <c:v>27535</c:v>
                </c:pt>
                <c:pt idx="17">
                  <c:v>38738</c:v>
                </c:pt>
                <c:pt idx="18">
                  <c:v>40140</c:v>
                </c:pt>
                <c:pt idx="19">
                  <c:v>40810</c:v>
                </c:pt>
                <c:pt idx="20">
                  <c:v>36478</c:v>
                </c:pt>
                <c:pt idx="21">
                  <c:v>34784</c:v>
                </c:pt>
                <c:pt idx="22">
                  <c:v>26173</c:v>
                </c:pt>
                <c:pt idx="23">
                  <c:v>21800</c:v>
                </c:pt>
                <c:pt idx="24">
                  <c:v>36760</c:v>
                </c:pt>
                <c:pt idx="25">
                  <c:v>32896</c:v>
                </c:pt>
                <c:pt idx="26">
                  <c:v>31943</c:v>
                </c:pt>
                <c:pt idx="27">
                  <c:v>30926</c:v>
                </c:pt>
                <c:pt idx="28">
                  <c:v>29922</c:v>
                </c:pt>
                <c:pt idx="29">
                  <c:v>21103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D7-40A7-97C2-359AE3F28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214420"/>
        <c:axId val="60722444"/>
      </c:barChart>
      <c:lineChart>
        <c:grouping val="standard"/>
        <c:varyColors val="0"/>
        <c:ser>
          <c:idx val="2"/>
          <c:order val="1"/>
          <c:tx>
            <c:strRef>
              <c:f>'Données quotidiennes'!$C$33</c:f>
              <c:strCache>
                <c:ptCount val="1"/>
                <c:pt idx="0">
                  <c:v>Nb Analyses Covid19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44561</c:v>
                </c:pt>
                <c:pt idx="1">
                  <c:v>44562</c:v>
                </c:pt>
                <c:pt idx="2">
                  <c:v>44563</c:v>
                </c:pt>
                <c:pt idx="3">
                  <c:v>44564</c:v>
                </c:pt>
                <c:pt idx="4">
                  <c:v>44565</c:v>
                </c:pt>
                <c:pt idx="5">
                  <c:v>44566</c:v>
                </c:pt>
                <c:pt idx="6">
                  <c:v>44567</c:v>
                </c:pt>
                <c:pt idx="7">
                  <c:v>44568</c:v>
                </c:pt>
                <c:pt idx="8">
                  <c:v>44569</c:v>
                </c:pt>
                <c:pt idx="9">
                  <c:v>44570</c:v>
                </c:pt>
                <c:pt idx="10">
                  <c:v>44571</c:v>
                </c:pt>
                <c:pt idx="11">
                  <c:v>44572</c:v>
                </c:pt>
                <c:pt idx="12">
                  <c:v>44573</c:v>
                </c:pt>
                <c:pt idx="13">
                  <c:v>44574</c:v>
                </c:pt>
                <c:pt idx="14">
                  <c:v>44575</c:v>
                </c:pt>
                <c:pt idx="15">
                  <c:v>44576</c:v>
                </c:pt>
                <c:pt idx="16">
                  <c:v>44577</c:v>
                </c:pt>
                <c:pt idx="17">
                  <c:v>44578</c:v>
                </c:pt>
                <c:pt idx="18">
                  <c:v>44579</c:v>
                </c:pt>
                <c:pt idx="19">
                  <c:v>44580</c:v>
                </c:pt>
                <c:pt idx="20">
                  <c:v>44581</c:v>
                </c:pt>
                <c:pt idx="21">
                  <c:v>44582</c:v>
                </c:pt>
                <c:pt idx="22">
                  <c:v>44583</c:v>
                </c:pt>
                <c:pt idx="23">
                  <c:v>44584</c:v>
                </c:pt>
                <c:pt idx="24">
                  <c:v>44585</c:v>
                </c:pt>
                <c:pt idx="25">
                  <c:v>44586</c:v>
                </c:pt>
                <c:pt idx="26">
                  <c:v>44587</c:v>
                </c:pt>
                <c:pt idx="27">
                  <c:v>44588</c:v>
                </c:pt>
                <c:pt idx="28">
                  <c:v>44589</c:v>
                </c:pt>
                <c:pt idx="29">
                  <c:v>44590</c:v>
                </c:pt>
              </c:numCache>
            </c:numRef>
          </c:cat>
          <c:val>
            <c:numRef>
              <c:f>'Données quotidiennes'!$C$34:$C$63</c:f>
              <c:numCache>
                <c:formatCode>0</c:formatCode>
                <c:ptCount val="30"/>
                <c:pt idx="0">
                  <c:v>54750</c:v>
                </c:pt>
                <c:pt idx="1">
                  <c:v>47731</c:v>
                </c:pt>
                <c:pt idx="2">
                  <c:v>47044</c:v>
                </c:pt>
                <c:pt idx="3">
                  <c:v>48167</c:v>
                </c:pt>
                <c:pt idx="4">
                  <c:v>56042</c:v>
                </c:pt>
                <c:pt idx="5">
                  <c:v>61305</c:v>
                </c:pt>
                <c:pt idx="6">
                  <c:v>59361</c:v>
                </c:pt>
                <c:pt idx="7">
                  <c:v>51438</c:v>
                </c:pt>
                <c:pt idx="8">
                  <c:v>42220</c:v>
                </c:pt>
                <c:pt idx="9">
                  <c:v>39191</c:v>
                </c:pt>
                <c:pt idx="10">
                  <c:v>38412</c:v>
                </c:pt>
                <c:pt idx="11">
                  <c:v>43256</c:v>
                </c:pt>
                <c:pt idx="12">
                  <c:v>42551</c:v>
                </c:pt>
                <c:pt idx="13">
                  <c:v>43620</c:v>
                </c:pt>
                <c:pt idx="14">
                  <c:v>39770</c:v>
                </c:pt>
                <c:pt idx="15">
                  <c:v>35816</c:v>
                </c:pt>
                <c:pt idx="16">
                  <c:v>29042</c:v>
                </c:pt>
                <c:pt idx="17">
                  <c:v>34015</c:v>
                </c:pt>
                <c:pt idx="18">
                  <c:v>38945</c:v>
                </c:pt>
                <c:pt idx="19">
                  <c:v>41258</c:v>
                </c:pt>
                <c:pt idx="20">
                  <c:v>35240</c:v>
                </c:pt>
                <c:pt idx="21">
                  <c:v>35009</c:v>
                </c:pt>
                <c:pt idx="22">
                  <c:v>30014</c:v>
                </c:pt>
                <c:pt idx="23">
                  <c:v>21730</c:v>
                </c:pt>
                <c:pt idx="24">
                  <c:v>30020</c:v>
                </c:pt>
                <c:pt idx="25">
                  <c:v>33768</c:v>
                </c:pt>
                <c:pt idx="26">
                  <c:v>31898</c:v>
                </c:pt>
                <c:pt idx="27">
                  <c:v>30192</c:v>
                </c:pt>
                <c:pt idx="28">
                  <c:v>28493</c:v>
                </c:pt>
                <c:pt idx="29">
                  <c:v>23575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CD7-40A7-97C2-359AE3F28A0F}"/>
            </c:ext>
          </c:extLst>
        </c:ser>
        <c:ser>
          <c:idx val="0"/>
          <c:order val="2"/>
          <c:tx>
            <c:strRef>
              <c:f>'Données quotidiennes'!$D$33</c:f>
              <c:strCache>
                <c:ptCount val="1"/>
                <c:pt idx="0">
                  <c:v>Capacité Maximale attendue (Contingence 15%)</c:v>
                </c:pt>
              </c:strCache>
            </c:strRef>
          </c:tx>
          <c:spPr>
            <a:ln w="28575" cap="rnd">
              <a:solidFill>
                <a:srgbClr val="4472C4"/>
              </a:solidFill>
              <a:prstDash val="dash"/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44561</c:v>
                </c:pt>
                <c:pt idx="1">
                  <c:v>44562</c:v>
                </c:pt>
                <c:pt idx="2">
                  <c:v>44563</c:v>
                </c:pt>
                <c:pt idx="3">
                  <c:v>44564</c:v>
                </c:pt>
                <c:pt idx="4">
                  <c:v>44565</c:v>
                </c:pt>
                <c:pt idx="5">
                  <c:v>44566</c:v>
                </c:pt>
                <c:pt idx="6">
                  <c:v>44567</c:v>
                </c:pt>
                <c:pt idx="7">
                  <c:v>44568</c:v>
                </c:pt>
                <c:pt idx="8">
                  <c:v>44569</c:v>
                </c:pt>
                <c:pt idx="9">
                  <c:v>44570</c:v>
                </c:pt>
                <c:pt idx="10">
                  <c:v>44571</c:v>
                </c:pt>
                <c:pt idx="11">
                  <c:v>44572</c:v>
                </c:pt>
                <c:pt idx="12">
                  <c:v>44573</c:v>
                </c:pt>
                <c:pt idx="13">
                  <c:v>44574</c:v>
                </c:pt>
                <c:pt idx="14">
                  <c:v>44575</c:v>
                </c:pt>
                <c:pt idx="15">
                  <c:v>44576</c:v>
                </c:pt>
                <c:pt idx="16">
                  <c:v>44577</c:v>
                </c:pt>
                <c:pt idx="17">
                  <c:v>44578</c:v>
                </c:pt>
                <c:pt idx="18">
                  <c:v>44579</c:v>
                </c:pt>
                <c:pt idx="19">
                  <c:v>44580</c:v>
                </c:pt>
                <c:pt idx="20">
                  <c:v>44581</c:v>
                </c:pt>
                <c:pt idx="21">
                  <c:v>44582</c:v>
                </c:pt>
                <c:pt idx="22">
                  <c:v>44583</c:v>
                </c:pt>
                <c:pt idx="23">
                  <c:v>44584</c:v>
                </c:pt>
                <c:pt idx="24">
                  <c:v>44585</c:v>
                </c:pt>
                <c:pt idx="25">
                  <c:v>44586</c:v>
                </c:pt>
                <c:pt idx="26">
                  <c:v>44587</c:v>
                </c:pt>
                <c:pt idx="27">
                  <c:v>44588</c:v>
                </c:pt>
                <c:pt idx="28">
                  <c:v>44589</c:v>
                </c:pt>
                <c:pt idx="29">
                  <c:v>44590</c:v>
                </c:pt>
              </c:numCache>
            </c:numRef>
          </c:cat>
          <c:val>
            <c:numRef>
              <c:f>'Données quotidiennes'!$D$34:$D$63</c:f>
              <c:numCache>
                <c:formatCode>0</c:formatCode>
                <c:ptCount val="30"/>
                <c:pt idx="0">
                  <c:v>49602</c:v>
                </c:pt>
                <c:pt idx="1">
                  <c:v>49602</c:v>
                </c:pt>
                <c:pt idx="2">
                  <c:v>49492</c:v>
                </c:pt>
                <c:pt idx="3">
                  <c:v>49602</c:v>
                </c:pt>
                <c:pt idx="4">
                  <c:v>49932</c:v>
                </c:pt>
                <c:pt idx="5">
                  <c:v>49932</c:v>
                </c:pt>
                <c:pt idx="6">
                  <c:v>49932</c:v>
                </c:pt>
                <c:pt idx="7">
                  <c:v>50332</c:v>
                </c:pt>
                <c:pt idx="8">
                  <c:v>50332</c:v>
                </c:pt>
                <c:pt idx="9">
                  <c:v>50532</c:v>
                </c:pt>
                <c:pt idx="10">
                  <c:v>51247</c:v>
                </c:pt>
                <c:pt idx="11">
                  <c:v>51027</c:v>
                </c:pt>
                <c:pt idx="12">
                  <c:v>51027</c:v>
                </c:pt>
                <c:pt idx="13">
                  <c:v>51077</c:v>
                </c:pt>
                <c:pt idx="14">
                  <c:v>51077</c:v>
                </c:pt>
                <c:pt idx="15">
                  <c:v>51237</c:v>
                </c:pt>
                <c:pt idx="16">
                  <c:v>51237</c:v>
                </c:pt>
                <c:pt idx="17">
                  <c:v>51127</c:v>
                </c:pt>
                <c:pt idx="18">
                  <c:v>51237</c:v>
                </c:pt>
                <c:pt idx="19">
                  <c:v>51127</c:v>
                </c:pt>
                <c:pt idx="20">
                  <c:v>51127</c:v>
                </c:pt>
                <c:pt idx="21">
                  <c:v>51017</c:v>
                </c:pt>
                <c:pt idx="22">
                  <c:v>51237</c:v>
                </c:pt>
                <c:pt idx="23">
                  <c:v>51237</c:v>
                </c:pt>
                <c:pt idx="24">
                  <c:v>50737</c:v>
                </c:pt>
                <c:pt idx="25">
                  <c:v>50737</c:v>
                </c:pt>
                <c:pt idx="26">
                  <c:v>50737</c:v>
                </c:pt>
                <c:pt idx="27">
                  <c:v>50737</c:v>
                </c:pt>
                <c:pt idx="28">
                  <c:v>50737</c:v>
                </c:pt>
                <c:pt idx="29">
                  <c:v>50737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CD7-40A7-97C2-359AE3F28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14420"/>
        <c:axId val="60722444"/>
      </c:lineChart>
      <c:dateAx>
        <c:axId val="17214420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60722444"/>
        <c:crosses val="autoZero"/>
        <c:auto val="1"/>
        <c:lblOffset val="100"/>
        <c:baseTimeUnit val="days"/>
      </c:dateAx>
      <c:valAx>
        <c:axId val="60722444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rgbClr val="D9D9D9"/>
              </a:solidFill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17214420"/>
        <c:crosses val="autoZero"/>
        <c:crossBetween val="between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1.925E-2"/>
          <c:y val="0.95"/>
          <c:w val="0.67300000000000004"/>
          <c:h val="3.6999999999999998E-2"/>
        </c:manualLayout>
      </c:layout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900" b="0" i="0" u="none" baseline="0">
              <a:solidFill>
                <a:srgbClr val="595959"/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20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Volumétrie par grappe
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2750000000000003E-2"/>
          <c:y val="0.1095"/>
          <c:w val="0.94799999999999995"/>
          <c:h val="0.61775000000000002"/>
        </c:manualLayout>
      </c:layout>
      <c:barChart>
        <c:barDir val="col"/>
        <c:grouping val="stacked"/>
        <c:varyColors val="0"/>
        <c:ser>
          <c:idx val="5"/>
          <c:order val="0"/>
          <c:tx>
            <c:v>Temps réponse &gt; 24 - Backlog</c:v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Volumétrie!$G$45:$G$60</c:f>
              <c:numCache>
                <c:formatCode>General</c:formatCode>
                <c:ptCount val="16"/>
                <c:pt idx="0">
                  <c:v>-60</c:v>
                </c:pt>
                <c:pt idx="1">
                  <c:v>-43</c:v>
                </c:pt>
                <c:pt idx="2">
                  <c:v>-63</c:v>
                </c:pt>
                <c:pt idx="3">
                  <c:v>-24</c:v>
                </c:pt>
                <c:pt idx="4">
                  <c:v>-68</c:v>
                </c:pt>
                <c:pt idx="5">
                  <c:v>-695</c:v>
                </c:pt>
                <c:pt idx="6">
                  <c:v>-134</c:v>
                </c:pt>
                <c:pt idx="7">
                  <c:v>-1</c:v>
                </c:pt>
                <c:pt idx="8">
                  <c:v>-320</c:v>
                </c:pt>
                <c:pt idx="9">
                  <c:v>-746</c:v>
                </c:pt>
                <c:pt idx="10">
                  <c:v>-95</c:v>
                </c:pt>
                <c:pt idx="11">
                  <c:v>-1</c:v>
                </c:pt>
                <c:pt idx="12">
                  <c:v>0</c:v>
                </c:pt>
                <c:pt idx="13">
                  <c:v>-1236</c:v>
                </c:pt>
                <c:pt idx="14">
                  <c:v>-141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F3-45A4-86D3-139FEE0C14FE}"/>
            </c:ext>
          </c:extLst>
        </c:ser>
        <c:ser>
          <c:idx val="0"/>
          <c:order val="1"/>
          <c:tx>
            <c:strRef>
              <c:f>Volumétrie!$B$44</c:f>
              <c:strCache>
                <c:ptCount val="1"/>
                <c:pt idx="0">
                  <c:v>Analyses Realisées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Volumétrie!$K$45:$K$60</c:f>
              <c:numCache>
                <c:formatCode>General</c:formatCode>
                <c:ptCount val="16"/>
                <c:pt idx="0">
                  <c:v>713</c:v>
                </c:pt>
                <c:pt idx="1">
                  <c:v>837</c:v>
                </c:pt>
                <c:pt idx="2">
                  <c:v>3382</c:v>
                </c:pt>
                <c:pt idx="3">
                  <c:v>943</c:v>
                </c:pt>
                <c:pt idx="4">
                  <c:v>809</c:v>
                </c:pt>
                <c:pt idx="5">
                  <c:v>3346</c:v>
                </c:pt>
                <c:pt idx="6">
                  <c:v>1518</c:v>
                </c:pt>
                <c:pt idx="7">
                  <c:v>259</c:v>
                </c:pt>
                <c:pt idx="8">
                  <c:v>763</c:v>
                </c:pt>
                <c:pt idx="9">
                  <c:v>3183</c:v>
                </c:pt>
                <c:pt idx="10">
                  <c:v>2493</c:v>
                </c:pt>
                <c:pt idx="11">
                  <c:v>50</c:v>
                </c:pt>
                <c:pt idx="12">
                  <c:v>0</c:v>
                </c:pt>
                <c:pt idx="13">
                  <c:v>5128</c:v>
                </c:pt>
                <c:pt idx="14">
                  <c:v>147</c:v>
                </c:pt>
                <c:pt idx="1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F3-45A4-86D3-139FEE0C14FE}"/>
            </c:ext>
          </c:extLst>
        </c:ser>
        <c:ser>
          <c:idx val="3"/>
          <c:order val="2"/>
          <c:tx>
            <c:strRef>
              <c:f>Volumétrie!$D$44</c:f>
              <c:strCache>
                <c:ptCount val="1"/>
                <c:pt idx="0">
                  <c:v>Capacité disponible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Volumétrie!$D$45:$D$60</c:f>
              <c:numCache>
                <c:formatCode>0</c:formatCode>
                <c:ptCount val="16"/>
                <c:pt idx="0">
                  <c:v>487</c:v>
                </c:pt>
                <c:pt idx="1">
                  <c:v>1163</c:v>
                </c:pt>
                <c:pt idx="2">
                  <c:v>1118</c:v>
                </c:pt>
                <c:pt idx="3">
                  <c:v>2557</c:v>
                </c:pt>
                <c:pt idx="4">
                  <c:v>1591</c:v>
                </c:pt>
                <c:pt idx="5">
                  <c:v>3154</c:v>
                </c:pt>
                <c:pt idx="6">
                  <c:v>2482</c:v>
                </c:pt>
                <c:pt idx="7">
                  <c:v>541</c:v>
                </c:pt>
                <c:pt idx="8">
                  <c:v>1137</c:v>
                </c:pt>
                <c:pt idx="9">
                  <c:v>3675</c:v>
                </c:pt>
                <c:pt idx="10">
                  <c:v>4067</c:v>
                </c:pt>
                <c:pt idx="11">
                  <c:v>450</c:v>
                </c:pt>
                <c:pt idx="12">
                  <c:v>0</c:v>
                </c:pt>
                <c:pt idx="13">
                  <c:v>4564</c:v>
                </c:pt>
                <c:pt idx="14">
                  <c:v>159</c:v>
                </c:pt>
                <c:pt idx="15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1F3-45A4-86D3-139FEE0C14FE}"/>
            </c:ext>
          </c:extLst>
        </c:ser>
        <c:ser>
          <c:idx val="1"/>
          <c:order val="3"/>
          <c:tx>
            <c:strRef>
              <c:f>Volumétrie!$E$44</c:f>
              <c:strCache>
                <c:ptCount val="1"/>
                <c:pt idx="0">
                  <c:v>Analyses réalisées au-delà de la capacité attendue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rgbClr val="FFC000"/>
              </a:bgClr>
            </a:patt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Volumétrie!$E$45:$E$60</c:f>
              <c:numCache>
                <c:formatCode>#,##0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1F3-45A4-86D3-139FEE0C14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1097561"/>
        <c:axId val="37391903"/>
      </c:barChart>
      <c:catAx>
        <c:axId val="4109756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rot="-2700000" vert="horz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37391903"/>
        <c:crosses val="autoZero"/>
        <c:auto val="1"/>
        <c:lblAlgn val="ctr"/>
        <c:lblOffset val="100"/>
        <c:noMultiLvlLbl val="0"/>
      </c:catAx>
      <c:valAx>
        <c:axId val="37391903"/>
        <c:scaling>
          <c:orientation val="minMax"/>
          <c:max val="10000"/>
          <c:min val="-9000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41097561"/>
        <c:crosses val="autoZero"/>
        <c:crossBetween val="between"/>
        <c:majorUnit val="1000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3.125E-2"/>
          <c:y val="0.79049999999999998"/>
          <c:w val="0.39424999999999999"/>
          <c:h val="0.18925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0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8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Temps réponse par Grappe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7499999999999999E-2"/>
          <c:y val="0.20150000000000001"/>
          <c:w val="0.95399999999999996"/>
          <c:h val="0.5104999999999999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'Temps Réponse'!$B$48</c:f>
              <c:strCache>
                <c:ptCount val="1"/>
                <c:pt idx="0">
                  <c:v>Temps réponse &lt; 24h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>
                  <a:alpha val="90000"/>
                </a:srgbClr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Réponse'!$B$49:$B$60</c:f>
              <c:numCache>
                <c:formatCode>0.0%</c:formatCode>
                <c:ptCount val="12"/>
                <c:pt idx="0">
                  <c:v>0.91584852734922895</c:v>
                </c:pt>
                <c:pt idx="1">
                  <c:v>0.94862604540023898</c:v>
                </c:pt>
                <c:pt idx="2">
                  <c:v>0.98137196924896497</c:v>
                </c:pt>
                <c:pt idx="3">
                  <c:v>0.974549310710498</c:v>
                </c:pt>
                <c:pt idx="4">
                  <c:v>0.91594561186650203</c:v>
                </c:pt>
                <c:pt idx="5">
                  <c:v>0.79228930065750103</c:v>
                </c:pt>
                <c:pt idx="6">
                  <c:v>0.91172595520421595</c:v>
                </c:pt>
                <c:pt idx="7">
                  <c:v>0.99613899613899604</c:v>
                </c:pt>
                <c:pt idx="8">
                  <c:v>0.58060288335517696</c:v>
                </c:pt>
                <c:pt idx="9">
                  <c:v>0.76562990889098304</c:v>
                </c:pt>
                <c:pt idx="10">
                  <c:v>0.96189330124348205</c:v>
                </c:pt>
                <c:pt idx="11">
                  <c:v>0.98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E2-4FB4-BB40-7D9A7BDE991A}"/>
            </c:ext>
          </c:extLst>
        </c:ser>
        <c:ser>
          <c:idx val="1"/>
          <c:order val="1"/>
          <c:tx>
            <c:strRef>
              <c:f>'Temps Réponse'!$J$33</c:f>
              <c:strCache>
                <c:ptCount val="1"/>
                <c:pt idx="0">
                  <c:v>Temps réponse &gt; 24h et &lt; 48h (11,3%)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Réponse'!$C$49:$C$60</c:f>
              <c:numCache>
                <c:formatCode>0.0%</c:formatCode>
                <c:ptCount val="12"/>
                <c:pt idx="0">
                  <c:v>7.9943899018232803E-2</c:v>
                </c:pt>
                <c:pt idx="1">
                  <c:v>5.1373954599760997E-2</c:v>
                </c:pt>
                <c:pt idx="2">
                  <c:v>1.5671200473092801E-2</c:v>
                </c:pt>
                <c:pt idx="3">
                  <c:v>1.06044538706257E-2</c:v>
                </c:pt>
                <c:pt idx="4">
                  <c:v>8.4054388133498095E-2</c:v>
                </c:pt>
                <c:pt idx="5">
                  <c:v>0.207112970711297</c:v>
                </c:pt>
                <c:pt idx="6">
                  <c:v>8.8274044795783893E-2</c:v>
                </c:pt>
                <c:pt idx="7">
                  <c:v>3.8610038610038598E-3</c:v>
                </c:pt>
                <c:pt idx="8">
                  <c:v>0.41677588466579302</c:v>
                </c:pt>
                <c:pt idx="9">
                  <c:v>0.194470625196356</c:v>
                </c:pt>
                <c:pt idx="10">
                  <c:v>2.5270758122743701E-2</c:v>
                </c:pt>
                <c:pt idx="11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E2-4FB4-BB40-7D9A7BDE991A}"/>
            </c:ext>
          </c:extLst>
        </c:ser>
        <c:ser>
          <c:idx val="2"/>
          <c:order val="2"/>
          <c:tx>
            <c:strRef>
              <c:f>'Temps Réponse'!$J$34</c:f>
              <c:strCache>
                <c:ptCount val="1"/>
                <c:pt idx="0">
                  <c:v>Temps réponse &gt; 48h (1%)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Réponse'!$D$49:$D$60</c:f>
              <c:numCache>
                <c:formatCode>0.0%</c:formatCode>
                <c:ptCount val="12"/>
                <c:pt idx="0">
                  <c:v>4.2075736325385702E-3</c:v>
                </c:pt>
                <c:pt idx="1">
                  <c:v>0</c:v>
                </c:pt>
                <c:pt idx="2">
                  <c:v>2.9568302779420502E-3</c:v>
                </c:pt>
                <c:pt idx="3">
                  <c:v>1.48462354188759E-2</c:v>
                </c:pt>
                <c:pt idx="4">
                  <c:v>0</c:v>
                </c:pt>
                <c:pt idx="5">
                  <c:v>5.9772863120143504E-4</c:v>
                </c:pt>
                <c:pt idx="6">
                  <c:v>0</c:v>
                </c:pt>
                <c:pt idx="7">
                  <c:v>0</c:v>
                </c:pt>
                <c:pt idx="8">
                  <c:v>2.6212319790301399E-3</c:v>
                </c:pt>
                <c:pt idx="9">
                  <c:v>3.9899465912660997E-2</c:v>
                </c:pt>
                <c:pt idx="10">
                  <c:v>1.2835940633774599E-2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E2-4FB4-BB40-7D9A7BDE99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892418"/>
        <c:axId val="8265829"/>
      </c:barChart>
      <c:catAx>
        <c:axId val="3889241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rot="-2700000" vert="horz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8265829"/>
        <c:crosses val="autoZero"/>
        <c:auto val="1"/>
        <c:lblAlgn val="ctr"/>
        <c:lblOffset val="100"/>
        <c:noMultiLvlLbl val="0"/>
      </c:catAx>
      <c:valAx>
        <c:axId val="8265829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38892418"/>
        <c:crosses val="autoZero"/>
        <c:crossBetween val="between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1E-3"/>
          <c:y val="0.85650000000000004"/>
          <c:w val="0.22375"/>
          <c:h val="0.13250000000000001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1.4749999999999999E-2"/>
          <c:y val="4.2500000000000003E-2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20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1"/>
          <c:order val="0"/>
          <c:tx>
            <c:strRef>
              <c:f>'Prélèvement par âge'!$C$32</c:f>
              <c:strCache>
                <c:ptCount val="1"/>
                <c:pt idx="0">
                  <c:v>% prélèvements par âge</c:v>
                </c:pt>
              </c:strCache>
            </c:strRef>
          </c:tx>
          <c:dPt>
            <c:idx val="0"/>
            <c:bubble3D val="0"/>
            <c:spPr>
              <a:solidFill>
                <a:srgbClr val="4472C4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25E9-480A-957F-CD6A63092C73}"/>
              </c:ext>
            </c:extLst>
          </c:dPt>
          <c:dPt>
            <c:idx val="1"/>
            <c:bubble3D val="0"/>
            <c:spPr>
              <a:solidFill>
                <a:srgbClr val="ED7D31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5E9-480A-957F-CD6A63092C7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5E9-480A-957F-CD6A63092C73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5E9-480A-957F-CD6A63092C73}"/>
              </c:ext>
            </c:extLst>
          </c:dPt>
          <c:dPt>
            <c:idx val="4"/>
            <c:bubble3D val="0"/>
            <c:spPr>
              <a:solidFill>
                <a:srgbClr val="5B9BD5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25E9-480A-957F-CD6A63092C7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25E9-480A-957F-CD6A63092C73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25E9-480A-957F-CD6A63092C73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25E9-480A-957F-CD6A63092C73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25E9-480A-957F-CD6A63092C73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25E9-480A-957F-CD6A63092C73}"/>
              </c:ext>
            </c:extLst>
          </c:dPt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1800" b="1" i="0" u="none" baseline="0">
                    <a:solidFill>
                      <a:schemeClr val="bg1"/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âge'!$C$33:$C$42</c:f>
              <c:numCache>
                <c:formatCode>0.0%</c:formatCode>
                <c:ptCount val="10"/>
                <c:pt idx="0">
                  <c:v>3.7814528739989597E-2</c:v>
                </c:pt>
                <c:pt idx="1">
                  <c:v>3.8335781642420498E-2</c:v>
                </c:pt>
                <c:pt idx="2">
                  <c:v>0.118087475714353</c:v>
                </c:pt>
                <c:pt idx="3">
                  <c:v>0.14320238828602599</c:v>
                </c:pt>
                <c:pt idx="4">
                  <c:v>0.137515992986779</c:v>
                </c:pt>
                <c:pt idx="5">
                  <c:v>0.123868644268587</c:v>
                </c:pt>
                <c:pt idx="6">
                  <c:v>9.2309150357769001E-2</c:v>
                </c:pt>
                <c:pt idx="7">
                  <c:v>9.3067336397668607E-2</c:v>
                </c:pt>
                <c:pt idx="8">
                  <c:v>0.10884708335307799</c:v>
                </c:pt>
                <c:pt idx="9">
                  <c:v>6.1934322134293701E-2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25E9-480A-957F-CD6A63092C73}"/>
            </c:ext>
          </c:extLst>
        </c:ser>
        <c:ser>
          <c:idx val="2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25E9-480A-957F-CD6A63092C73}"/>
              </c:ext>
            </c:extLst>
          </c:dPt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âge'!$B$44</c:f>
              <c:numCache>
                <c:formatCode>General</c:formatCode>
                <c:ptCount val="1"/>
                <c:pt idx="0">
                  <c:v>21103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25E9-480A-957F-CD6A63092C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18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2400" b="1" i="0" u="none" baseline="0">
                <a:solidFill>
                  <a:schemeClr val="bg1"/>
                </a:solidFill>
                <a:latin typeface="Calibri"/>
                <a:ea typeface="Calibri"/>
                <a:cs typeface="Calibri"/>
              </a:rPr>
              <a:t>% analyses par M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999999999999999E-2"/>
          <c:y val="0.22025"/>
          <c:w val="0.92474999999999996"/>
          <c:h val="0.6165000000000000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'Analyses par M'!$C$23</c:f>
              <c:strCache>
                <c:ptCount val="1"/>
                <c:pt idx="0">
                  <c:v>% analyses par M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cat>
            <c:strRef>
              <c:f>'Analyses par M'!$A$24:$A$49</c:f>
              <c:strCache>
                <c:ptCount val="2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Inconnu</c:v>
                </c:pt>
              </c:strCache>
            </c:strRef>
          </c:cat>
          <c:val>
            <c:numRef>
              <c:f>'Analyses par M'!$C$24:$C$49</c:f>
              <c:numCache>
                <c:formatCode>0.0%</c:formatCode>
                <c:ptCount val="26"/>
                <c:pt idx="0">
                  <c:v>6.5111346765641606E-2</c:v>
                </c:pt>
                <c:pt idx="1">
                  <c:v>3.5715800636267198E-2</c:v>
                </c:pt>
                <c:pt idx="2">
                  <c:v>4.6447507953340399E-2</c:v>
                </c:pt>
                <c:pt idx="3">
                  <c:v>2.54506892895016E-4</c:v>
                </c:pt>
                <c:pt idx="4">
                  <c:v>0.13446447507953299</c:v>
                </c:pt>
                <c:pt idx="5">
                  <c:v>0.16127253446447501</c:v>
                </c:pt>
                <c:pt idx="6">
                  <c:v>6.4347826086956494E-2</c:v>
                </c:pt>
                <c:pt idx="7">
                  <c:v>8.3096500530222703E-2</c:v>
                </c:pt>
                <c:pt idx="8">
                  <c:v>7.63520678685048E-3</c:v>
                </c:pt>
                <c:pt idx="9">
                  <c:v>2.67232237539767E-3</c:v>
                </c:pt>
                <c:pt idx="10">
                  <c:v>1.8409331919406101E-2</c:v>
                </c:pt>
                <c:pt idx="11">
                  <c:v>1.1452810180275701E-3</c:v>
                </c:pt>
                <c:pt idx="12">
                  <c:v>5.2810180275715803E-2</c:v>
                </c:pt>
                <c:pt idx="13">
                  <c:v>7.63520678685048E-4</c:v>
                </c:pt>
                <c:pt idx="14">
                  <c:v>2.12089077412513E-4</c:v>
                </c:pt>
                <c:pt idx="15">
                  <c:v>8.6956521739130401E-3</c:v>
                </c:pt>
                <c:pt idx="16">
                  <c:v>4.6362672322375398E-2</c:v>
                </c:pt>
                <c:pt idx="17">
                  <c:v>1.21314952279958E-2</c:v>
                </c:pt>
                <c:pt idx="18">
                  <c:v>1.1452810180275701E-3</c:v>
                </c:pt>
                <c:pt idx="19">
                  <c:v>1.5609756097561E-2</c:v>
                </c:pt>
                <c:pt idx="20">
                  <c:v>1.35737009544008E-3</c:v>
                </c:pt>
                <c:pt idx="21">
                  <c:v>2.2481442205726399E-2</c:v>
                </c:pt>
                <c:pt idx="22">
                  <c:v>4.4538706256627798E-3</c:v>
                </c:pt>
                <c:pt idx="23">
                  <c:v>4.6659597030752897E-4</c:v>
                </c:pt>
                <c:pt idx="24">
                  <c:v>4.2417815482502601E-5</c:v>
                </c:pt>
                <c:pt idx="25">
                  <c:v>0.212895015906681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56-4C36-B8A3-896B0D7180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618733"/>
        <c:axId val="22121982"/>
      </c:barChart>
      <c:catAx>
        <c:axId val="661873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22121982"/>
        <c:crosses val="autoZero"/>
        <c:auto val="1"/>
        <c:lblAlgn val="ctr"/>
        <c:lblOffset val="100"/>
        <c:noMultiLvlLbl val="0"/>
      </c:catAx>
      <c:valAx>
        <c:axId val="22121982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6618733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600" b="1" i="0" u="none" baseline="0">
                <a:solidFill>
                  <a:schemeClr val="bg1">
                    <a:lumMod val="95000"/>
                  </a:schemeClr>
                </a:solidFill>
                <a:latin typeface="+mn-lt"/>
                <a:ea typeface="Calibri"/>
                <a:cs typeface="Calibri"/>
              </a:rPr>
              <a:t>Provenance des analyses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'Provenance des analyses'!$B$33</c:f>
              <c:strCache>
                <c:ptCount val="1"/>
                <c:pt idx="0">
                  <c:v>Provenance CDD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cat>
            <c:numRef>
              <c:f>'Provenance des analyses'!$A$34:$A$63</c:f>
              <c:numCache>
                <c:formatCode>m/d/yyyy</c:formatCode>
                <c:ptCount val="30"/>
                <c:pt idx="0">
                  <c:v>44561</c:v>
                </c:pt>
                <c:pt idx="1">
                  <c:v>44562</c:v>
                </c:pt>
                <c:pt idx="2">
                  <c:v>44563</c:v>
                </c:pt>
                <c:pt idx="3">
                  <c:v>44564</c:v>
                </c:pt>
                <c:pt idx="4">
                  <c:v>44565</c:v>
                </c:pt>
                <c:pt idx="5">
                  <c:v>44566</c:v>
                </c:pt>
                <c:pt idx="6">
                  <c:v>44567</c:v>
                </c:pt>
                <c:pt idx="7">
                  <c:v>44568</c:v>
                </c:pt>
                <c:pt idx="8">
                  <c:v>44569</c:v>
                </c:pt>
                <c:pt idx="9">
                  <c:v>44570</c:v>
                </c:pt>
                <c:pt idx="10">
                  <c:v>44571</c:v>
                </c:pt>
                <c:pt idx="11">
                  <c:v>44572</c:v>
                </c:pt>
                <c:pt idx="12">
                  <c:v>44573</c:v>
                </c:pt>
                <c:pt idx="13">
                  <c:v>44574</c:v>
                </c:pt>
                <c:pt idx="14">
                  <c:v>44575</c:v>
                </c:pt>
                <c:pt idx="15">
                  <c:v>44576</c:v>
                </c:pt>
                <c:pt idx="16">
                  <c:v>44577</c:v>
                </c:pt>
                <c:pt idx="17">
                  <c:v>44578</c:v>
                </c:pt>
                <c:pt idx="18">
                  <c:v>44579</c:v>
                </c:pt>
                <c:pt idx="19">
                  <c:v>44580</c:v>
                </c:pt>
                <c:pt idx="20">
                  <c:v>44581</c:v>
                </c:pt>
                <c:pt idx="21">
                  <c:v>44582</c:v>
                </c:pt>
                <c:pt idx="22">
                  <c:v>44583</c:v>
                </c:pt>
                <c:pt idx="23">
                  <c:v>44584</c:v>
                </c:pt>
                <c:pt idx="24">
                  <c:v>44585</c:v>
                </c:pt>
                <c:pt idx="25">
                  <c:v>44586</c:v>
                </c:pt>
                <c:pt idx="26">
                  <c:v>44587</c:v>
                </c:pt>
                <c:pt idx="27">
                  <c:v>44588</c:v>
                </c:pt>
                <c:pt idx="28">
                  <c:v>44589</c:v>
                </c:pt>
                <c:pt idx="29">
                  <c:v>44590</c:v>
                </c:pt>
              </c:numCache>
            </c:numRef>
          </c:cat>
          <c:val>
            <c:numRef>
              <c:f>'Provenance des analyses'!$B$34:$B$63</c:f>
              <c:numCache>
                <c:formatCode>General</c:formatCode>
                <c:ptCount val="30"/>
                <c:pt idx="0">
                  <c:v>23242</c:v>
                </c:pt>
                <c:pt idx="1">
                  <c:v>18616</c:v>
                </c:pt>
                <c:pt idx="2">
                  <c:v>17115</c:v>
                </c:pt>
                <c:pt idx="3">
                  <c:v>16046</c:v>
                </c:pt>
                <c:pt idx="4">
                  <c:v>21475</c:v>
                </c:pt>
                <c:pt idx="5">
                  <c:v>23532</c:v>
                </c:pt>
                <c:pt idx="6">
                  <c:v>21363</c:v>
                </c:pt>
                <c:pt idx="7">
                  <c:v>18234</c:v>
                </c:pt>
                <c:pt idx="8">
                  <c:v>14229</c:v>
                </c:pt>
                <c:pt idx="9">
                  <c:v>11396</c:v>
                </c:pt>
                <c:pt idx="10">
                  <c:v>9481</c:v>
                </c:pt>
                <c:pt idx="11">
                  <c:v>11590</c:v>
                </c:pt>
                <c:pt idx="12">
                  <c:v>11124</c:v>
                </c:pt>
                <c:pt idx="13">
                  <c:v>9742</c:v>
                </c:pt>
                <c:pt idx="14">
                  <c:v>8433</c:v>
                </c:pt>
                <c:pt idx="15">
                  <c:v>9190</c:v>
                </c:pt>
                <c:pt idx="16">
                  <c:v>6837</c:v>
                </c:pt>
                <c:pt idx="17">
                  <c:v>7594</c:v>
                </c:pt>
                <c:pt idx="18">
                  <c:v>9223</c:v>
                </c:pt>
                <c:pt idx="19">
                  <c:v>9777</c:v>
                </c:pt>
                <c:pt idx="20">
                  <c:v>8449</c:v>
                </c:pt>
                <c:pt idx="21">
                  <c:v>8479</c:v>
                </c:pt>
                <c:pt idx="22">
                  <c:v>8589</c:v>
                </c:pt>
                <c:pt idx="23">
                  <c:v>6709</c:v>
                </c:pt>
                <c:pt idx="24">
                  <c:v>7916</c:v>
                </c:pt>
                <c:pt idx="25">
                  <c:v>10179</c:v>
                </c:pt>
                <c:pt idx="26">
                  <c:v>9576</c:v>
                </c:pt>
                <c:pt idx="27">
                  <c:v>8829</c:v>
                </c:pt>
                <c:pt idx="28">
                  <c:v>7871</c:v>
                </c:pt>
                <c:pt idx="29">
                  <c:v>7664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90-480A-B178-0BD3EE266BF4}"/>
            </c:ext>
          </c:extLst>
        </c:ser>
        <c:ser>
          <c:idx val="1"/>
          <c:order val="1"/>
          <c:tx>
            <c:strRef>
              <c:f>'Provenance des analyses'!$C$33</c:f>
              <c:strCache>
                <c:ptCount val="1"/>
                <c:pt idx="0">
                  <c:v>Autre provenance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/>
            </a:gradFill>
            <a:ln>
              <a:noFill/>
            </a:ln>
            <a:effectLst>
              <a:outerShdw blurRad="57150" dist="19050" dir="5400000" algn="ctr" rotWithShape="0">
                <a:prstClr val="black">
                  <a:alpha val="63000"/>
                </a:prstClr>
              </a:outerShdw>
            </a:effectLst>
          </c:spPr>
          <c:invertIfNegative val="0"/>
          <c:cat>
            <c:numRef>
              <c:f>'Provenance des analyses'!$A$34:$A$63</c:f>
              <c:numCache>
                <c:formatCode>m/d/yyyy</c:formatCode>
                <c:ptCount val="30"/>
                <c:pt idx="0">
                  <c:v>44561</c:v>
                </c:pt>
                <c:pt idx="1">
                  <c:v>44562</c:v>
                </c:pt>
                <c:pt idx="2">
                  <c:v>44563</c:v>
                </c:pt>
                <c:pt idx="3">
                  <c:v>44564</c:v>
                </c:pt>
                <c:pt idx="4">
                  <c:v>44565</c:v>
                </c:pt>
                <c:pt idx="5">
                  <c:v>44566</c:v>
                </c:pt>
                <c:pt idx="6">
                  <c:v>44567</c:v>
                </c:pt>
                <c:pt idx="7">
                  <c:v>44568</c:v>
                </c:pt>
                <c:pt idx="8">
                  <c:v>44569</c:v>
                </c:pt>
                <c:pt idx="9">
                  <c:v>44570</c:v>
                </c:pt>
                <c:pt idx="10">
                  <c:v>44571</c:v>
                </c:pt>
                <c:pt idx="11">
                  <c:v>44572</c:v>
                </c:pt>
                <c:pt idx="12">
                  <c:v>44573</c:v>
                </c:pt>
                <c:pt idx="13">
                  <c:v>44574</c:v>
                </c:pt>
                <c:pt idx="14">
                  <c:v>44575</c:v>
                </c:pt>
                <c:pt idx="15">
                  <c:v>44576</c:v>
                </c:pt>
                <c:pt idx="16">
                  <c:v>44577</c:v>
                </c:pt>
                <c:pt idx="17">
                  <c:v>44578</c:v>
                </c:pt>
                <c:pt idx="18">
                  <c:v>44579</c:v>
                </c:pt>
                <c:pt idx="19">
                  <c:v>44580</c:v>
                </c:pt>
                <c:pt idx="20">
                  <c:v>44581</c:v>
                </c:pt>
                <c:pt idx="21">
                  <c:v>44582</c:v>
                </c:pt>
                <c:pt idx="22">
                  <c:v>44583</c:v>
                </c:pt>
                <c:pt idx="23">
                  <c:v>44584</c:v>
                </c:pt>
                <c:pt idx="24">
                  <c:v>44585</c:v>
                </c:pt>
                <c:pt idx="25">
                  <c:v>44586</c:v>
                </c:pt>
                <c:pt idx="26">
                  <c:v>44587</c:v>
                </c:pt>
                <c:pt idx="27">
                  <c:v>44588</c:v>
                </c:pt>
                <c:pt idx="28">
                  <c:v>44589</c:v>
                </c:pt>
                <c:pt idx="29">
                  <c:v>44590</c:v>
                </c:pt>
              </c:numCache>
            </c:numRef>
          </c:cat>
          <c:val>
            <c:numRef>
              <c:f>'Provenance des analyses'!$C$34:$C$63</c:f>
              <c:numCache>
                <c:formatCode>General</c:formatCode>
                <c:ptCount val="30"/>
                <c:pt idx="0">
                  <c:v>22377</c:v>
                </c:pt>
                <c:pt idx="1">
                  <c:v>21637</c:v>
                </c:pt>
                <c:pt idx="2">
                  <c:v>22174</c:v>
                </c:pt>
                <c:pt idx="3">
                  <c:v>22477</c:v>
                </c:pt>
                <c:pt idx="4">
                  <c:v>24480</c:v>
                </c:pt>
                <c:pt idx="5">
                  <c:v>28194</c:v>
                </c:pt>
                <c:pt idx="6">
                  <c:v>28310</c:v>
                </c:pt>
                <c:pt idx="7">
                  <c:v>25527</c:v>
                </c:pt>
                <c:pt idx="8">
                  <c:v>23646</c:v>
                </c:pt>
                <c:pt idx="9">
                  <c:v>20603</c:v>
                </c:pt>
                <c:pt idx="10">
                  <c:v>21528</c:v>
                </c:pt>
                <c:pt idx="11">
                  <c:v>25065</c:v>
                </c:pt>
                <c:pt idx="12">
                  <c:v>24195</c:v>
                </c:pt>
                <c:pt idx="13">
                  <c:v>24204</c:v>
                </c:pt>
                <c:pt idx="14">
                  <c:v>22484</c:v>
                </c:pt>
                <c:pt idx="15">
                  <c:v>17726</c:v>
                </c:pt>
                <c:pt idx="16">
                  <c:v>13540</c:v>
                </c:pt>
                <c:pt idx="17">
                  <c:v>17468</c:v>
                </c:pt>
                <c:pt idx="18">
                  <c:v>20335</c:v>
                </c:pt>
                <c:pt idx="19">
                  <c:v>20154</c:v>
                </c:pt>
                <c:pt idx="20">
                  <c:v>18487</c:v>
                </c:pt>
                <c:pt idx="21">
                  <c:v>19087</c:v>
                </c:pt>
                <c:pt idx="22">
                  <c:v>13985</c:v>
                </c:pt>
                <c:pt idx="23">
                  <c:v>10486</c:v>
                </c:pt>
                <c:pt idx="24">
                  <c:v>13961</c:v>
                </c:pt>
                <c:pt idx="25">
                  <c:v>18210</c:v>
                </c:pt>
                <c:pt idx="26">
                  <c:v>16158</c:v>
                </c:pt>
                <c:pt idx="27">
                  <c:v>16215</c:v>
                </c:pt>
                <c:pt idx="28">
                  <c:v>14101</c:v>
                </c:pt>
                <c:pt idx="29">
                  <c:v>10892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90-480A-B178-0BD3EE266B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401083"/>
        <c:axId val="43289866"/>
      </c:barChart>
      <c:dateAx>
        <c:axId val="62401083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12700" cap="flat" cmpd="sng">
            <a:solidFill>
              <a:schemeClr val="bg1">
                <a:lumMod val="95000"/>
                <a:alpha val="54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43289866"/>
        <c:crosses val="autoZero"/>
        <c:auto val="1"/>
        <c:lblOffset val="100"/>
        <c:baseTimeUnit val="days"/>
      </c:dateAx>
      <c:valAx>
        <c:axId val="43289866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chemeClr val="bg1">
                  <a:lumMod val="95000"/>
                  <a:alpha val="10000"/>
                </a:schemeClr>
              </a:solidFill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62401083"/>
        <c:crosses val="autoZero"/>
        <c:crossBetween val="between"/>
      </c:val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900" b="0" i="0" u="none" baseline="0">
              <a:solidFill>
                <a:schemeClr val="bg1">
                  <a:lumMod val="85000"/>
                </a:schemeClr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16</xdr:col>
      <xdr:colOff>9525</xdr:colOff>
      <xdr:row>30</xdr:row>
      <xdr:rowOff>180975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0.10725</cdr:x>
      <cdr:y>0.1035</cdr:y>
    </cdr:from>
    <cdr:to>
      <cdr:x>0.506</cdr:x>
      <cdr:y>0.217</cdr:y>
    </cdr:to>
    <cdr:sp macro="" textlink="'Analyses par M'!$O$9">
      <cdr:nvSpPr>
        <cdr:cNvPr id="2" name="ZoneTexte 1"/>
        <cdr:cNvSpPr txBox="1"/>
      </cdr:nvSpPr>
      <cdr:spPr>
        <a:xfrm xmlns:a="http://schemas.openxmlformats.org/drawingml/2006/main">
          <a:off x="1057275" y="419100"/>
          <a:ext cx="3952875" cy="4667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r"/>
          <a:fld id="{D3DCBD92-D2DB-4C1E-BFA6-2690C71EAF2F}" type="TxLink">
            <a:rPr lang="en-US" sz="2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r"/>
            <a:t>29 janvier</a:t>
          </a:fld>
          <a:endParaRPr lang="fr-CA" sz="2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0.49325</cdr:x>
      <cdr:y>0.13175</cdr:y>
    </cdr:from>
    <cdr:to>
      <cdr:x>0.82225</cdr:x>
      <cdr:y>0.20725</cdr:y>
    </cdr:to>
    <cdr:sp macro="" textlink="'Analyses par M'!$O$10">
      <cdr:nvSpPr>
        <cdr:cNvPr id="3" name="ZoneTexte 2"/>
        <cdr:cNvSpPr txBox="1"/>
      </cdr:nvSpPr>
      <cdr:spPr>
        <a:xfrm xmlns:a="http://schemas.openxmlformats.org/drawingml/2006/main">
          <a:off x="4886325" y="533400"/>
          <a:ext cx="3267075" cy="3143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l"/>
          <a:fld id="{1EEF89E0-C479-479D-82FB-8ED88CC780B2}" type="TxLink">
            <a:rPr lang="en-US" sz="1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l"/>
            <a:t>(23575 analyses)</a:t>
          </a:fld>
          <a:endParaRPr lang="fr-CA" sz="1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752475</xdr:colOff>
      <xdr:row>29</xdr:row>
      <xdr:rowOff>133350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0.69375</cdr:x>
      <cdr:y>0.94425</cdr:y>
    </cdr:from>
    <cdr:to>
      <cdr:x>0.9365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10363200" y="5543550"/>
          <a:ext cx="3629025" cy="3238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0.737</cdr:x>
      <cdr:y>0.89825</cdr:y>
    </cdr:from>
    <cdr:to>
      <cdr:x>1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11010900" y="5276850"/>
          <a:ext cx="3933825" cy="60007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0.67825</cdr:x>
      <cdr:y>0.944</cdr:y>
    </cdr:from>
    <cdr:to>
      <cdr:x>0.9925</cdr:x>
      <cdr:y>0.992</cdr:y>
    </cdr:to>
    <cdr:sp macro="" textlink="'Données quotidiennes'!$M$43">
      <cdr:nvSpPr>
        <cdr:cNvPr id="4" name="ZoneTexte 3"/>
        <cdr:cNvSpPr txBox="1"/>
      </cdr:nvSpPr>
      <cdr:spPr>
        <a:xfrm xmlns:a="http://schemas.openxmlformats.org/drawingml/2006/main">
          <a:off x="10134600" y="5543550"/>
          <a:ext cx="4695825" cy="28575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mpd="sng">
          <a:solidFill>
            <a:schemeClr val="lt1">
              <a:shade val="50000"/>
            </a:schemeClr>
          </a:solidFill>
          <a:headEnd type="none"/>
          <a:tailEnd type="none"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t"/>
        <a:lstStyle xmlns:a="http://schemas.openxmlformats.org/drawingml/2006/main"/>
        <a:p xmlns:a="http://schemas.openxmlformats.org/drawingml/2006/main">
          <a:pPr marL="0" indent="0"/>
          <a:fld id="{F04FA961-4144-472A-9ED5-5F911E3D3F3F}" type="TxLink">
            <a:rPr lang="en-US" sz="11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/>
            <a:t>Cumulatif: 16 355 710 prélèvements et 16 170 305 analyses</a:t>
          </a:fld>
          <a:endParaRPr lang="fr-CA" sz="1100" b="0" i="0" u="none" strike="noStrike">
            <a:solidFill>
              <a:srgbClr val="00000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9525</xdr:colOff>
      <xdr:row>41</xdr:row>
      <xdr:rowOff>104775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0.2975</cdr:x>
      <cdr:y>0.0435</cdr:y>
    </cdr:from>
    <cdr:to>
      <cdr:x>0.70375</cdr:x>
      <cdr:y>0.09225</cdr:y>
    </cdr:to>
    <cdr:sp macro="" textlink="Volumétrie!$M$7">
      <cdr:nvSpPr>
        <cdr:cNvPr id="2" name="ZoneTexte 1"/>
        <cdr:cNvSpPr txBox="1"/>
      </cdr:nvSpPr>
      <cdr:spPr>
        <a:xfrm xmlns:a="http://schemas.openxmlformats.org/drawingml/2006/main">
          <a:off x="4352925" y="323850"/>
          <a:ext cx="59436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149044A8-263B-4F3D-83A8-A890F69389CD}" type="TxLink">
            <a:rPr lang="en-US" sz="2000" b="1" i="0" u="none" strike="noStrike">
              <a:solidFill>
                <a:schemeClr val="bg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pPr marL="0" indent="0" algn="ctr"/>
            <a:t>29 janvier 2022</a:t>
          </a:fld>
          <a:endParaRPr lang="fr-CA" sz="2000" b="1" i="0" u="none" strike="noStrike">
            <a:solidFill>
              <a:schemeClr val="bg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657225</xdr:colOff>
      <xdr:row>46</xdr:row>
      <xdr:rowOff>104775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0.30025</cdr:x>
      <cdr:y>0.8535</cdr:y>
    </cdr:from>
    <cdr:to>
      <cdr:x>0.431</cdr:x>
      <cdr:y>0.961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4314825" y="7439025"/>
          <a:ext cx="1885950" cy="9334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0.2135</cdr:x>
      <cdr:y>0.85</cdr:y>
    </cdr:from>
    <cdr:to>
      <cdr:x>0.234</cdr:x>
      <cdr:y>0.94175</cdr:y>
    </cdr:to>
    <cdr:sp macro="" textlink="">
      <cdr:nvSpPr>
        <cdr:cNvPr id="4" name="Accolade fermante 3"/>
        <cdr:cNvSpPr/>
      </cdr:nvSpPr>
      <cdr:spPr>
        <a:xfrm xmlns:a="http://schemas.openxmlformats.org/drawingml/2006/main">
          <a:off x="3067050" y="7410450"/>
          <a:ext cx="295275" cy="800100"/>
        </a:xfrm>
        <a:prstGeom xmlns:a="http://schemas.openxmlformats.org/drawingml/2006/main" prst="rightBrace">
          <a:avLst>
            <a:gd name="adj1" fmla="val 8333"/>
            <a:gd name="adj2" fmla="val 52597"/>
          </a:avLst>
        </a:prstGeom>
        <a:ln xmlns:a="http://schemas.openxmlformats.org/drawingml/2006/main" w="25400">
          <a:solidFill>
            <a:schemeClr val="bg1"/>
          </a:solidFill>
          <a:headEnd type="none"/>
          <a:tailEnd type="non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0.3105</cdr:x>
      <cdr:y>0.883</cdr:y>
    </cdr:from>
    <cdr:to>
      <cdr:x>0.374</cdr:x>
      <cdr:y>0.986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4467225" y="7696200"/>
          <a:ext cx="914400" cy="8953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0.32675</cdr:x>
      <cdr:y>0.8905</cdr:y>
    </cdr:from>
    <cdr:to>
      <cdr:x>0.39025</cdr:x>
      <cdr:y>0.9935</cdr:y>
    </cdr:to>
    <cdr:sp macro="" textlink="">
      <cdr:nvSpPr>
        <cdr:cNvPr id="5" name="ZoneTexte 4"/>
        <cdr:cNvSpPr txBox="1"/>
      </cdr:nvSpPr>
      <cdr:spPr>
        <a:xfrm xmlns:a="http://schemas.openxmlformats.org/drawingml/2006/main">
          <a:off x="4705350" y="7762875"/>
          <a:ext cx="914400" cy="8953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0.249</cdr:x>
      <cdr:y>0.88175</cdr:y>
    </cdr:from>
    <cdr:to>
      <cdr:x>0.48925</cdr:x>
      <cdr:y>0.92325</cdr:y>
    </cdr:to>
    <cdr:sp macro="" textlink="'Temps Réponse'!$J$35">
      <cdr:nvSpPr>
        <cdr:cNvPr id="12" name="ZoneTexte 11"/>
        <cdr:cNvSpPr txBox="1"/>
      </cdr:nvSpPr>
      <cdr:spPr>
        <a:xfrm xmlns:a="http://schemas.openxmlformats.org/drawingml/2006/main">
          <a:off x="3581400" y="7686675"/>
          <a:ext cx="3457575" cy="3619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6FD1FF-5C41-47E2-A98C-CE87A9593342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/>
            <a:t>Backlog*:12,3% (2250 analyses)</a:t>
          </a:fld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0.0665</cdr:y>
    </cdr:from>
    <cdr:to>
      <cdr:x>1</cdr:x>
      <cdr:y>0.10875</cdr:y>
    </cdr:to>
    <cdr:sp macro="" textlink="'Temps Réponse'!$J$38">
      <cdr:nvSpPr>
        <cdr:cNvPr id="6" name="ZoneTexte 5"/>
        <cdr:cNvSpPr txBox="1"/>
      </cdr:nvSpPr>
      <cdr:spPr>
        <a:xfrm xmlns:a="http://schemas.openxmlformats.org/drawingml/2006/main">
          <a:off x="0" y="571500"/>
          <a:ext cx="144018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70253335-D3B2-481B-9974-720CBDF8C42D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29 janvier 2022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</cdr:x>
      <cdr:y>0.09875</cdr:y>
    </cdr:from>
    <cdr:to>
      <cdr:x>1</cdr:x>
      <cdr:y>0.141</cdr:y>
    </cdr:to>
    <cdr:sp macro="" textlink="'Temps Réponse'!$J$39">
      <cdr:nvSpPr>
        <cdr:cNvPr id="7" name="ZoneTexte 6"/>
        <cdr:cNvSpPr txBox="1"/>
      </cdr:nvSpPr>
      <cdr:spPr>
        <a:xfrm xmlns:a="http://schemas.openxmlformats.org/drawingml/2006/main">
          <a:off x="0" y="857250"/>
          <a:ext cx="144018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55228BF1-20A3-488C-856B-76F82A62DD79}" type="TxLink">
            <a:rPr lang="en-US" sz="1800" b="1" i="0" u="none" strike="noStrike">
              <a:solidFill>
                <a:srgbClr val="C9FFC9"/>
              </a:solidFill>
              <a:latin typeface="Calibri"/>
              <a:ea typeface="+mn-ea"/>
              <a:cs typeface="Calibri"/>
            </a:rPr>
            <a:pPr marL="0" indent="0" algn="ctr"/>
            <a:t>Pourcentage d’analyses réalisées en 24 heures ou moins (tout le Québec) : 88%</a:t>
          </a:fld>
          <a:endParaRPr lang="fr-CA" sz="1800" b="1" i="0" u="none" strike="noStrike">
            <a:solidFill>
              <a:srgbClr val="C9FFC9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0.519</cdr:x>
      <cdr:y>0.87025</cdr:y>
    </cdr:from>
    <cdr:to>
      <cdr:x>0.68625</cdr:x>
      <cdr:y>0.9145</cdr:y>
    </cdr:to>
    <cdr:sp macro="" textlink="">
      <cdr:nvSpPr>
        <cdr:cNvPr id="8" name="ZoneTexte 7"/>
        <cdr:cNvSpPr txBox="1"/>
      </cdr:nvSpPr>
      <cdr:spPr>
        <a:xfrm xmlns:a="http://schemas.openxmlformats.org/drawingml/2006/main">
          <a:off x="7467600" y="7591425"/>
          <a:ext cx="2409825" cy="39052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0.49325</cdr:x>
      <cdr:y>0.93175</cdr:y>
    </cdr:from>
    <cdr:to>
      <cdr:x>1</cdr:x>
      <cdr:y>1</cdr:y>
    </cdr:to>
    <cdr:sp macro="" textlink="">
      <cdr:nvSpPr>
        <cdr:cNvPr id="9" name="ZoneTexte 8"/>
        <cdr:cNvSpPr txBox="1"/>
      </cdr:nvSpPr>
      <cdr:spPr>
        <a:xfrm xmlns:a="http://schemas.openxmlformats.org/drawingml/2006/main">
          <a:off x="7096125" y="8124825"/>
          <a:ext cx="7296150" cy="60007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r>
            <a:rPr lang="fr-CA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*  Nombre d'échantillons dont le temps réponse est de plus de 24 heures entre le prélèvement et l'émission du rapport d'analyse.</a:t>
          </a:r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0.04025</cdr:y>
    </cdr:from>
    <cdr:to>
      <cdr:x>1</cdr:x>
      <cdr:y>0.077</cdr:y>
    </cdr:to>
    <cdr:sp macro="" textlink="'Temps Réponse'!$J$37">
      <cdr:nvSpPr>
        <cdr:cNvPr id="10" name="ZoneTexte 9"/>
        <cdr:cNvSpPr txBox="1"/>
      </cdr:nvSpPr>
      <cdr:spPr>
        <a:xfrm xmlns:a="http://schemas.openxmlformats.org/drawingml/2006/main">
          <a:off x="0" y="342900"/>
          <a:ext cx="14401800" cy="3238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fld id="{F74897AC-6A6E-42A9-9C8C-F8AF1648EB96}" type="TxLink">
            <a:rPr lang="en-US" sz="1400" b="1" i="0" u="none" strike="noStrike">
              <a:solidFill>
                <a:srgbClr val="FFFF00"/>
              </a:solidFill>
              <a:latin typeface="Arial" panose="020B0604020202020204" pitchFamily="34" charset="0"/>
              <a:cs typeface="Arial" panose="020B0604020202020204" pitchFamily="34" charset="0"/>
            </a:rPr>
            <a:pPr algn="ctr"/>
            <a:t>(Prélèvement au résultat)</a:t>
          </a:fld>
          <a:endParaRPr lang="fr-CA" sz="1400" b="1">
            <a:solidFill>
              <a:srgbClr val="FFFF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514350</xdr:colOff>
      <xdr:row>29</xdr:row>
      <xdr:rowOff>161925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0.55275</cdr:x>
      <cdr:y>0.068</cdr:y>
    </cdr:from>
    <cdr:to>
      <cdr:x>0.9595</cdr:x>
      <cdr:y>0.1395</cdr:y>
    </cdr:to>
    <cdr:sp macro="" textlink="'Prélèvement par âge'!$M$7">
      <cdr:nvSpPr>
        <cdr:cNvPr id="2" name="ZoneTexte 1"/>
        <cdr:cNvSpPr txBox="1"/>
      </cdr:nvSpPr>
      <cdr:spPr>
        <a:xfrm xmlns:a="http://schemas.openxmlformats.org/drawingml/2006/main">
          <a:off x="5076825" y="381000"/>
          <a:ext cx="3743325" cy="4095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1C8DEF41-4820-4A9B-A25A-6EA343CFBA8D}" type="TxLink">
            <a:rPr lang="en-US" sz="20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29 janvier 2022</a:t>
          </a:fld>
          <a:endParaRPr lang="fr-CA" sz="20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0.49725</cdr:x>
      <cdr:y>0.018</cdr:y>
    </cdr:from>
    <cdr:to>
      <cdr:x>0.99475</cdr:x>
      <cdr:y>0.08375</cdr:y>
    </cdr:to>
    <cdr:sp macro="" textlink="'Prélèvement par âge'!$M$8">
      <cdr:nvSpPr>
        <cdr:cNvPr id="3" name="ZoneTexte 2"/>
        <cdr:cNvSpPr txBox="1"/>
      </cdr:nvSpPr>
      <cdr:spPr>
        <a:xfrm xmlns:a="http://schemas.openxmlformats.org/drawingml/2006/main">
          <a:off x="4562475" y="95250"/>
          <a:ext cx="45720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2CB2F743-53FE-4D5E-B9E4-751FDF0A3C4B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Nombre total de prélèvements : 21103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276225</xdr:colOff>
      <xdr:row>21</xdr:row>
      <xdr:rowOff>133350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351D5-96CD-4D7B-849F-5041495DE1CF}">
  <dimension ref="A33:M64"/>
  <sheetViews>
    <sheetView zoomScale="85" zoomScaleNormal="85" workbookViewId="0"/>
  </sheetViews>
  <sheetFormatPr baseColWidth="10" defaultColWidth="11.42578125" defaultRowHeight="15" x14ac:dyDescent="0.25"/>
  <cols>
    <col min="2" max="2" width="23.5703125" bestFit="1" customWidth="1"/>
    <col min="3" max="3" width="19.42578125" bestFit="1" customWidth="1"/>
    <col min="4" max="4" width="44.28515625" bestFit="1" customWidth="1"/>
    <col min="12" max="12" width="11.28515625" customWidth="1"/>
    <col min="13" max="13" width="53.28515625" hidden="1" customWidth="1"/>
  </cols>
  <sheetData>
    <row r="33" spans="1:13" x14ac:dyDescent="0.25">
      <c r="A33" s="19" t="s">
        <v>6</v>
      </c>
      <c r="B33" s="18" t="s">
        <v>8</v>
      </c>
      <c r="C33" s="20" t="s">
        <v>7</v>
      </c>
      <c r="D33" s="20" t="s">
        <v>49</v>
      </c>
    </row>
    <row r="34" spans="1:13" x14ac:dyDescent="0.25">
      <c r="A34" s="21">
        <v>44561</v>
      </c>
      <c r="B34" s="24">
        <v>53006</v>
      </c>
      <c r="C34" s="24">
        <v>54750</v>
      </c>
      <c r="D34" s="24">
        <v>49602</v>
      </c>
    </row>
    <row r="35" spans="1:13" x14ac:dyDescent="0.25">
      <c r="A35" s="21">
        <v>44562</v>
      </c>
      <c r="B35" s="24">
        <v>40755</v>
      </c>
      <c r="C35" s="24">
        <v>47731</v>
      </c>
      <c r="D35" s="24">
        <v>49602</v>
      </c>
    </row>
    <row r="36" spans="1:13" x14ac:dyDescent="0.25">
      <c r="A36" s="21">
        <v>44563</v>
      </c>
      <c r="B36" s="24">
        <v>46784</v>
      </c>
      <c r="C36" s="24">
        <v>47044</v>
      </c>
      <c r="D36" s="24">
        <v>49492</v>
      </c>
    </row>
    <row r="37" spans="1:13" x14ac:dyDescent="0.25">
      <c r="A37" s="21">
        <v>44564</v>
      </c>
      <c r="B37" s="24">
        <v>59574</v>
      </c>
      <c r="C37" s="24">
        <v>48167</v>
      </c>
      <c r="D37" s="24">
        <v>49602</v>
      </c>
    </row>
    <row r="38" spans="1:13" x14ac:dyDescent="0.25">
      <c r="A38" s="21">
        <v>44565</v>
      </c>
      <c r="B38" s="24">
        <v>65139</v>
      </c>
      <c r="C38" s="24">
        <v>56042</v>
      </c>
      <c r="D38" s="24">
        <v>49932</v>
      </c>
    </row>
    <row r="39" spans="1:13" x14ac:dyDescent="0.25">
      <c r="A39" s="21">
        <v>44566</v>
      </c>
      <c r="B39" s="24">
        <v>62767</v>
      </c>
      <c r="C39" s="24">
        <v>61305</v>
      </c>
      <c r="D39" s="24">
        <v>49932</v>
      </c>
    </row>
    <row r="40" spans="1:13" x14ac:dyDescent="0.25">
      <c r="A40" s="21">
        <v>44567</v>
      </c>
      <c r="B40" s="24">
        <v>54191</v>
      </c>
      <c r="C40" s="24">
        <v>59361</v>
      </c>
      <c r="D40" s="24">
        <v>49932</v>
      </c>
    </row>
    <row r="41" spans="1:13" x14ac:dyDescent="0.25">
      <c r="A41" s="21">
        <v>44568</v>
      </c>
      <c r="B41" s="24">
        <v>48784</v>
      </c>
      <c r="C41" s="24">
        <v>51438</v>
      </c>
      <c r="D41" s="24">
        <v>50332</v>
      </c>
      <c r="E41" s="5"/>
      <c r="F41" s="5"/>
      <c r="G41" s="5"/>
      <c r="H41" s="5"/>
    </row>
    <row r="42" spans="1:13" x14ac:dyDescent="0.25">
      <c r="A42" s="21">
        <v>44569</v>
      </c>
      <c r="B42" s="24">
        <v>34462</v>
      </c>
      <c r="C42" s="24">
        <v>42220</v>
      </c>
      <c r="D42" s="24">
        <v>50332</v>
      </c>
      <c r="E42" s="5"/>
      <c r="F42" s="5"/>
      <c r="G42" s="5"/>
      <c r="H42" s="5"/>
    </row>
    <row r="43" spans="1:13" x14ac:dyDescent="0.25">
      <c r="A43" s="21">
        <v>44570</v>
      </c>
      <c r="B43" s="24">
        <v>30647</v>
      </c>
      <c r="C43" s="24">
        <v>39191</v>
      </c>
      <c r="D43" s="24">
        <v>50532</v>
      </c>
      <c r="E43" s="5"/>
      <c r="F43" s="5"/>
      <c r="G43" s="5"/>
      <c r="H43" s="5"/>
      <c r="M43" s="15" t="s">
        <v>52</v>
      </c>
    </row>
    <row r="44" spans="1:13" x14ac:dyDescent="0.25">
      <c r="A44" s="21">
        <v>44571</v>
      </c>
      <c r="B44" s="24">
        <v>42470</v>
      </c>
      <c r="C44" s="24">
        <v>38412</v>
      </c>
      <c r="D44" s="24">
        <v>51247</v>
      </c>
      <c r="E44" s="5"/>
      <c r="F44" s="5"/>
      <c r="G44" s="5"/>
      <c r="H44" s="5"/>
    </row>
    <row r="45" spans="1:13" x14ac:dyDescent="0.25">
      <c r="A45" s="21">
        <v>44572</v>
      </c>
      <c r="B45" s="24">
        <v>41066</v>
      </c>
      <c r="C45" s="24">
        <v>43256</v>
      </c>
      <c r="D45" s="24">
        <v>51027</v>
      </c>
      <c r="E45" s="5"/>
      <c r="F45" s="5"/>
      <c r="G45" s="5"/>
      <c r="H45" s="5"/>
    </row>
    <row r="46" spans="1:13" x14ac:dyDescent="0.25">
      <c r="A46" s="21">
        <v>44573</v>
      </c>
      <c r="B46" s="24">
        <v>40748</v>
      </c>
      <c r="C46" s="24">
        <v>42551</v>
      </c>
      <c r="D46" s="24">
        <v>51027</v>
      </c>
      <c r="E46" s="5"/>
      <c r="F46" s="5"/>
      <c r="G46" s="5"/>
      <c r="H46" s="5"/>
    </row>
    <row r="47" spans="1:13" x14ac:dyDescent="0.25">
      <c r="A47" s="21">
        <v>44574</v>
      </c>
      <c r="B47" s="24">
        <v>41485</v>
      </c>
      <c r="C47" s="24">
        <v>43620</v>
      </c>
      <c r="D47" s="24">
        <v>51077</v>
      </c>
      <c r="E47" s="5"/>
      <c r="F47" s="5"/>
      <c r="G47" s="5"/>
      <c r="H47" s="5"/>
    </row>
    <row r="48" spans="1:13" x14ac:dyDescent="0.25">
      <c r="A48" s="21">
        <v>44575</v>
      </c>
      <c r="B48" s="24">
        <v>40333</v>
      </c>
      <c r="C48" s="24">
        <v>39770</v>
      </c>
      <c r="D48" s="24">
        <v>51077</v>
      </c>
      <c r="E48" s="5"/>
      <c r="F48" s="5"/>
      <c r="G48" s="5"/>
      <c r="H48" s="5"/>
    </row>
    <row r="49" spans="1:8" x14ac:dyDescent="0.25">
      <c r="A49" s="21">
        <v>44576</v>
      </c>
      <c r="B49" s="24">
        <v>31840</v>
      </c>
      <c r="C49" s="24">
        <v>35816</v>
      </c>
      <c r="D49" s="24">
        <v>51237</v>
      </c>
      <c r="E49" s="5"/>
      <c r="F49" s="5"/>
      <c r="G49" s="5"/>
      <c r="H49" s="5"/>
    </row>
    <row r="50" spans="1:8" x14ac:dyDescent="0.25">
      <c r="A50" s="21">
        <v>44577</v>
      </c>
      <c r="B50" s="24">
        <v>27535</v>
      </c>
      <c r="C50" s="24">
        <v>29042</v>
      </c>
      <c r="D50" s="24">
        <v>51237</v>
      </c>
      <c r="E50" s="5"/>
      <c r="F50" s="5"/>
      <c r="G50" s="5"/>
      <c r="H50" s="5"/>
    </row>
    <row r="51" spans="1:8" x14ac:dyDescent="0.25">
      <c r="A51" s="21">
        <v>44578</v>
      </c>
      <c r="B51" s="24">
        <v>38738</v>
      </c>
      <c r="C51" s="24">
        <v>34015</v>
      </c>
      <c r="D51" s="24">
        <v>51127</v>
      </c>
      <c r="E51" s="5"/>
      <c r="F51" s="5"/>
      <c r="G51" s="5"/>
      <c r="H51" s="5"/>
    </row>
    <row r="52" spans="1:8" x14ac:dyDescent="0.25">
      <c r="A52" s="21">
        <v>44579</v>
      </c>
      <c r="B52" s="24">
        <v>40140</v>
      </c>
      <c r="C52" s="24">
        <v>38945</v>
      </c>
      <c r="D52" s="24">
        <v>51237</v>
      </c>
    </row>
    <row r="53" spans="1:8" x14ac:dyDescent="0.25">
      <c r="A53" s="21">
        <v>44580</v>
      </c>
      <c r="B53" s="24">
        <v>40810</v>
      </c>
      <c r="C53" s="24">
        <v>41258</v>
      </c>
      <c r="D53" s="24">
        <v>51127</v>
      </c>
    </row>
    <row r="54" spans="1:8" x14ac:dyDescent="0.25">
      <c r="A54" s="21">
        <v>44581</v>
      </c>
      <c r="B54" s="24">
        <v>36478</v>
      </c>
      <c r="C54" s="24">
        <v>35240</v>
      </c>
      <c r="D54" s="24">
        <v>51127</v>
      </c>
    </row>
    <row r="55" spans="1:8" x14ac:dyDescent="0.25">
      <c r="A55" s="21">
        <v>44582</v>
      </c>
      <c r="B55" s="24">
        <v>34784</v>
      </c>
      <c r="C55" s="24">
        <v>35009</v>
      </c>
      <c r="D55" s="24">
        <v>51017</v>
      </c>
    </row>
    <row r="56" spans="1:8" x14ac:dyDescent="0.25">
      <c r="A56" s="21">
        <v>44583</v>
      </c>
      <c r="B56" s="24">
        <v>26173</v>
      </c>
      <c r="C56" s="24">
        <v>30014</v>
      </c>
      <c r="D56" s="24">
        <v>51237</v>
      </c>
    </row>
    <row r="57" spans="1:8" x14ac:dyDescent="0.25">
      <c r="A57" s="21">
        <v>44584</v>
      </c>
      <c r="B57" s="24">
        <v>21800</v>
      </c>
      <c r="C57" s="24">
        <v>21730</v>
      </c>
      <c r="D57" s="24">
        <v>51237</v>
      </c>
    </row>
    <row r="58" spans="1:8" x14ac:dyDescent="0.25">
      <c r="A58" s="21">
        <v>44585</v>
      </c>
      <c r="B58" s="24">
        <v>36760</v>
      </c>
      <c r="C58" s="24">
        <v>30020</v>
      </c>
      <c r="D58" s="24">
        <v>50737</v>
      </c>
    </row>
    <row r="59" spans="1:8" x14ac:dyDescent="0.25">
      <c r="A59" s="21">
        <v>44586</v>
      </c>
      <c r="B59" s="24">
        <v>32896</v>
      </c>
      <c r="C59" s="24">
        <v>33768</v>
      </c>
      <c r="D59" s="24">
        <v>50737</v>
      </c>
    </row>
    <row r="60" spans="1:8" x14ac:dyDescent="0.25">
      <c r="A60" s="21">
        <v>44587</v>
      </c>
      <c r="B60" s="24">
        <v>31943</v>
      </c>
      <c r="C60" s="24">
        <v>31898</v>
      </c>
      <c r="D60" s="24">
        <v>50737</v>
      </c>
    </row>
    <row r="61" spans="1:8" x14ac:dyDescent="0.25">
      <c r="A61" s="21">
        <v>44588</v>
      </c>
      <c r="B61" s="24">
        <v>30926</v>
      </c>
      <c r="C61" s="24">
        <v>30192</v>
      </c>
      <c r="D61" s="24">
        <v>50737</v>
      </c>
    </row>
    <row r="62" spans="1:8" x14ac:dyDescent="0.25">
      <c r="A62" s="21">
        <v>44589</v>
      </c>
      <c r="B62" s="24">
        <v>29922</v>
      </c>
      <c r="C62" s="24">
        <v>28493</v>
      </c>
      <c r="D62" s="24">
        <v>50737</v>
      </c>
    </row>
    <row r="63" spans="1:8" x14ac:dyDescent="0.25">
      <c r="A63" s="21">
        <v>44590</v>
      </c>
      <c r="B63" s="24">
        <v>21103</v>
      </c>
      <c r="C63" s="24">
        <v>23575</v>
      </c>
      <c r="D63" s="24">
        <v>50737</v>
      </c>
    </row>
    <row r="64" spans="1:8" x14ac:dyDescent="0.25">
      <c r="A64" s="22" t="s">
        <v>16</v>
      </c>
      <c r="B64" s="25">
        <v>16355710</v>
      </c>
      <c r="C64" s="25">
        <v>16170305</v>
      </c>
      <c r="D64" s="22"/>
    </row>
  </sheetData>
  <pageMargins left="0.7" right="0.7" top="0.75" bottom="0.75" header="0.3" footer="0.3"/>
  <pageSetup orientation="portrait" horizontalDpi="200" verticalDpi="200" copies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464E-E282-46AE-A3B9-EF11D8C00F99}">
  <dimension ref="A1:M61"/>
  <sheetViews>
    <sheetView zoomScale="70" zoomScaleNormal="70" workbookViewId="0">
      <selection activeCell="T16" sqref="T16"/>
    </sheetView>
  </sheetViews>
  <sheetFormatPr baseColWidth="10" defaultColWidth="11.42578125" defaultRowHeight="15" x14ac:dyDescent="0.25"/>
  <cols>
    <col min="1" max="1" width="51.140625" bestFit="1" customWidth="1"/>
    <col min="2" max="2" width="17.85546875" bestFit="1" customWidth="1"/>
    <col min="3" max="3" width="17.28515625" bestFit="1" customWidth="1"/>
    <col min="4" max="4" width="18.5703125" bestFit="1" customWidth="1"/>
    <col min="5" max="5" width="46.28515625" bestFit="1" customWidth="1"/>
    <col min="6" max="6" width="25.7109375" customWidth="1"/>
    <col min="7" max="7" width="19.7109375" style="5" hidden="1" customWidth="1"/>
    <col min="8" max="8" width="19.7109375" style="5" bestFit="1" customWidth="1"/>
    <col min="11" max="11" width="6.28515625" hidden="1" customWidth="1"/>
    <col min="12" max="12" width="11.140625" customWidth="1"/>
    <col min="13" max="13" width="12.140625" hidden="1" customWidth="1"/>
  </cols>
  <sheetData>
    <row r="1" spans="7:13" x14ac:dyDescent="0.25">
      <c r="G1" s="8"/>
      <c r="H1" s="8"/>
      <c r="I1" s="6"/>
      <c r="J1" s="5"/>
      <c r="K1" s="5"/>
    </row>
    <row r="2" spans="7:13" x14ac:dyDescent="0.25">
      <c r="I2" s="5"/>
      <c r="J2" s="5"/>
      <c r="K2" s="5"/>
    </row>
    <row r="3" spans="7:13" x14ac:dyDescent="0.25">
      <c r="I3" s="5"/>
      <c r="J3" s="5"/>
      <c r="K3" s="5"/>
    </row>
    <row r="4" spans="7:13" x14ac:dyDescent="0.25">
      <c r="I4" s="5"/>
      <c r="J4" s="5"/>
      <c r="K4" s="5"/>
    </row>
    <row r="5" spans="7:13" x14ac:dyDescent="0.25">
      <c r="I5" s="5"/>
      <c r="J5" s="5"/>
      <c r="K5" s="5"/>
    </row>
    <row r="6" spans="7:13" x14ac:dyDescent="0.25">
      <c r="I6" s="5"/>
      <c r="J6" s="5"/>
      <c r="K6" s="5"/>
    </row>
    <row r="7" spans="7:13" x14ac:dyDescent="0.25">
      <c r="I7" s="5"/>
      <c r="J7" s="5"/>
      <c r="K7" s="5"/>
      <c r="M7" s="16">
        <v>44590</v>
      </c>
    </row>
    <row r="8" spans="7:13" x14ac:dyDescent="0.25">
      <c r="I8" s="5"/>
      <c r="J8" s="5"/>
      <c r="K8" s="5"/>
    </row>
    <row r="9" spans="7:13" x14ac:dyDescent="0.25">
      <c r="I9" s="5"/>
      <c r="J9" s="5"/>
      <c r="K9" s="5"/>
    </row>
    <row r="10" spans="7:13" x14ac:dyDescent="0.25">
      <c r="I10" s="5"/>
      <c r="J10" s="5"/>
      <c r="K10" s="5"/>
    </row>
    <row r="11" spans="7:13" x14ac:dyDescent="0.25">
      <c r="I11" s="5"/>
      <c r="J11" s="5"/>
      <c r="K11" s="5"/>
    </row>
    <row r="12" spans="7:13" x14ac:dyDescent="0.25">
      <c r="I12" s="5"/>
      <c r="J12" s="5"/>
      <c r="K12" s="5"/>
    </row>
    <row r="13" spans="7:13" x14ac:dyDescent="0.25">
      <c r="I13" s="5"/>
      <c r="J13" s="5"/>
      <c r="K13" s="5"/>
    </row>
    <row r="14" spans="7:13" x14ac:dyDescent="0.25">
      <c r="I14" s="6"/>
      <c r="J14" s="5"/>
      <c r="K14" s="5"/>
    </row>
    <row r="15" spans="7:13" x14ac:dyDescent="0.25">
      <c r="I15" s="5"/>
      <c r="J15" s="5"/>
      <c r="K15" s="5"/>
    </row>
    <row r="16" spans="7:13" x14ac:dyDescent="0.25">
      <c r="I16" s="5"/>
      <c r="J16" s="5"/>
      <c r="K16" s="5"/>
    </row>
    <row r="17" spans="7:11" x14ac:dyDescent="0.25">
      <c r="I17" s="5"/>
      <c r="J17" s="5"/>
      <c r="K17" s="5"/>
    </row>
    <row r="18" spans="7:11" x14ac:dyDescent="0.25">
      <c r="I18" s="5"/>
      <c r="J18" s="5"/>
      <c r="K18" s="5"/>
    </row>
    <row r="19" spans="7:11" x14ac:dyDescent="0.25">
      <c r="I19" s="5"/>
      <c r="J19" s="5"/>
      <c r="K19" s="5"/>
    </row>
    <row r="20" spans="7:11" x14ac:dyDescent="0.25">
      <c r="I20" s="5"/>
      <c r="J20" s="5"/>
      <c r="K20" s="5"/>
    </row>
    <row r="21" spans="7:11" x14ac:dyDescent="0.25">
      <c r="I21" s="5"/>
      <c r="J21" s="5"/>
      <c r="K21" s="5"/>
    </row>
    <row r="22" spans="7:11" x14ac:dyDescent="0.25">
      <c r="I22" s="5"/>
      <c r="J22" s="5"/>
      <c r="K22" s="5"/>
    </row>
    <row r="23" spans="7:11" x14ac:dyDescent="0.25">
      <c r="I23" s="5"/>
      <c r="J23" s="5"/>
      <c r="K23" s="5"/>
    </row>
    <row r="24" spans="7:11" x14ac:dyDescent="0.25">
      <c r="I24" s="5"/>
      <c r="J24" s="5"/>
      <c r="K24" s="5"/>
    </row>
    <row r="25" spans="7:11" x14ac:dyDescent="0.25">
      <c r="I25" s="5"/>
      <c r="J25" s="5"/>
      <c r="K25" s="5"/>
    </row>
    <row r="26" spans="7:11" x14ac:dyDescent="0.25">
      <c r="I26" s="5"/>
      <c r="J26" s="5"/>
      <c r="K26" s="5"/>
    </row>
    <row r="27" spans="7:11" x14ac:dyDescent="0.25">
      <c r="I27" s="5"/>
      <c r="J27" s="5"/>
      <c r="K27" s="5"/>
    </row>
    <row r="28" spans="7:11" x14ac:dyDescent="0.25">
      <c r="I28" s="5"/>
      <c r="J28" s="5"/>
      <c r="K28" s="5"/>
    </row>
    <row r="30" spans="7:11" x14ac:dyDescent="0.25">
      <c r="G30" s="6"/>
    </row>
    <row r="31" spans="7:11" x14ac:dyDescent="0.25">
      <c r="G31" s="6"/>
    </row>
    <row r="32" spans="7:11" x14ac:dyDescent="0.25">
      <c r="G32" s="6"/>
    </row>
    <row r="33" spans="1:11" x14ac:dyDescent="0.25">
      <c r="G33" s="6"/>
    </row>
    <row r="34" spans="1:11" x14ac:dyDescent="0.25">
      <c r="G34" s="6"/>
    </row>
    <row r="35" spans="1:11" x14ac:dyDescent="0.25">
      <c r="G35" s="6"/>
    </row>
    <row r="36" spans="1:11" x14ac:dyDescent="0.25">
      <c r="G36" s="6"/>
    </row>
    <row r="37" spans="1:11" x14ac:dyDescent="0.25">
      <c r="G37" s="6"/>
    </row>
    <row r="38" spans="1:11" x14ac:dyDescent="0.25">
      <c r="G38" s="6"/>
    </row>
    <row r="39" spans="1:11" x14ac:dyDescent="0.25">
      <c r="G39" s="6"/>
    </row>
    <row r="40" spans="1:11" x14ac:dyDescent="0.25">
      <c r="G40" s="6"/>
    </row>
    <row r="44" spans="1:11" x14ac:dyDescent="0.25">
      <c r="A44" s="20" t="s">
        <v>9</v>
      </c>
      <c r="B44" s="20" t="s">
        <v>13</v>
      </c>
      <c r="C44" s="20" t="s">
        <v>19</v>
      </c>
      <c r="D44" s="20" t="s">
        <v>20</v>
      </c>
      <c r="E44" s="20" t="s">
        <v>21</v>
      </c>
      <c r="F44" s="20" t="s">
        <v>37</v>
      </c>
      <c r="G44" s="10" t="s">
        <v>37</v>
      </c>
    </row>
    <row r="45" spans="1:11" x14ac:dyDescent="0.25">
      <c r="A45" s="22" t="s">
        <v>42</v>
      </c>
      <c r="B45" s="22">
        <v>713</v>
      </c>
      <c r="C45" s="26">
        <v>1200</v>
      </c>
      <c r="D45" s="24">
        <v>487</v>
      </c>
      <c r="E45" s="25">
        <v>0</v>
      </c>
      <c r="F45" s="22">
        <v>60</v>
      </c>
      <c r="G45" s="11">
        <f t="shared" ref="G45:G60" si="0">F45*-1</f>
        <v>-60</v>
      </c>
      <c r="K45">
        <v>713</v>
      </c>
    </row>
    <row r="46" spans="1:11" x14ac:dyDescent="0.25">
      <c r="A46" s="22" t="s">
        <v>41</v>
      </c>
      <c r="B46" s="22">
        <v>837</v>
      </c>
      <c r="C46" s="25">
        <v>2000</v>
      </c>
      <c r="D46" s="24">
        <v>1163</v>
      </c>
      <c r="E46" s="25">
        <v>0</v>
      </c>
      <c r="F46" s="22">
        <v>43</v>
      </c>
      <c r="G46" s="11">
        <f t="shared" si="0"/>
        <v>-43</v>
      </c>
      <c r="K46">
        <v>837</v>
      </c>
    </row>
    <row r="47" spans="1:11" x14ac:dyDescent="0.25">
      <c r="A47" s="22" t="s">
        <v>3</v>
      </c>
      <c r="B47" s="22">
        <v>3382</v>
      </c>
      <c r="C47" s="25">
        <v>4500</v>
      </c>
      <c r="D47" s="24">
        <v>1118</v>
      </c>
      <c r="E47" s="25">
        <v>0</v>
      </c>
      <c r="F47" s="22">
        <v>63</v>
      </c>
      <c r="G47" s="11">
        <f t="shared" si="0"/>
        <v>-63</v>
      </c>
      <c r="K47">
        <v>3382</v>
      </c>
    </row>
    <row r="48" spans="1:11" x14ac:dyDescent="0.25">
      <c r="A48" s="22" t="s">
        <v>1</v>
      </c>
      <c r="B48" s="22">
        <v>943</v>
      </c>
      <c r="C48" s="25">
        <v>3500</v>
      </c>
      <c r="D48" s="24">
        <v>2557</v>
      </c>
      <c r="E48" s="25">
        <v>0</v>
      </c>
      <c r="F48" s="22">
        <v>24</v>
      </c>
      <c r="G48" s="11">
        <f t="shared" si="0"/>
        <v>-24</v>
      </c>
      <c r="K48">
        <v>943</v>
      </c>
    </row>
    <row r="49" spans="1:11" x14ac:dyDescent="0.25">
      <c r="A49" s="22" t="s">
        <v>5</v>
      </c>
      <c r="B49" s="22">
        <v>809</v>
      </c>
      <c r="C49" s="25">
        <v>2400</v>
      </c>
      <c r="D49" s="24">
        <v>1591</v>
      </c>
      <c r="E49" s="25">
        <v>0</v>
      </c>
      <c r="F49" s="22">
        <v>68</v>
      </c>
      <c r="G49" s="11">
        <f t="shared" si="0"/>
        <v>-68</v>
      </c>
      <c r="K49">
        <v>809</v>
      </c>
    </row>
    <row r="50" spans="1:11" x14ac:dyDescent="0.25">
      <c r="A50" s="22" t="s">
        <v>43</v>
      </c>
      <c r="B50" s="22">
        <v>3346</v>
      </c>
      <c r="C50" s="25">
        <v>6500</v>
      </c>
      <c r="D50" s="24">
        <v>3154</v>
      </c>
      <c r="E50" s="25">
        <v>0</v>
      </c>
      <c r="F50" s="22">
        <v>695</v>
      </c>
      <c r="G50" s="11">
        <f t="shared" si="0"/>
        <v>-695</v>
      </c>
      <c r="K50">
        <v>3346</v>
      </c>
    </row>
    <row r="51" spans="1:11" x14ac:dyDescent="0.25">
      <c r="A51" s="22" t="s">
        <v>44</v>
      </c>
      <c r="B51" s="22">
        <v>1518</v>
      </c>
      <c r="C51" s="25">
        <v>4000</v>
      </c>
      <c r="D51" s="24">
        <v>2482</v>
      </c>
      <c r="E51" s="25">
        <v>0</v>
      </c>
      <c r="F51" s="22">
        <v>134</v>
      </c>
      <c r="G51" s="11">
        <f t="shared" si="0"/>
        <v>-134</v>
      </c>
      <c r="K51">
        <v>1518</v>
      </c>
    </row>
    <row r="52" spans="1:11" x14ac:dyDescent="0.25">
      <c r="A52" s="22" t="s">
        <v>4</v>
      </c>
      <c r="B52" s="22">
        <v>259</v>
      </c>
      <c r="C52" s="22">
        <v>800</v>
      </c>
      <c r="D52" s="24">
        <v>541</v>
      </c>
      <c r="E52" s="25">
        <v>0</v>
      </c>
      <c r="F52" s="22">
        <v>1</v>
      </c>
      <c r="G52" s="11">
        <f t="shared" si="0"/>
        <v>-1</v>
      </c>
      <c r="K52">
        <v>259</v>
      </c>
    </row>
    <row r="53" spans="1:11" x14ac:dyDescent="0.25">
      <c r="A53" s="22" t="s">
        <v>0</v>
      </c>
      <c r="B53" s="22">
        <v>763</v>
      </c>
      <c r="C53" s="25">
        <v>1900</v>
      </c>
      <c r="D53" s="24">
        <v>1137</v>
      </c>
      <c r="E53" s="25">
        <v>0</v>
      </c>
      <c r="F53" s="22">
        <v>320</v>
      </c>
      <c r="G53" s="11">
        <f t="shared" si="0"/>
        <v>-320</v>
      </c>
      <c r="K53">
        <v>763</v>
      </c>
    </row>
    <row r="54" spans="1:11" x14ac:dyDescent="0.25">
      <c r="A54" s="22" t="s">
        <v>45</v>
      </c>
      <c r="B54" s="22">
        <v>3183</v>
      </c>
      <c r="C54" s="25">
        <v>6858</v>
      </c>
      <c r="D54" s="24">
        <v>3675</v>
      </c>
      <c r="E54" s="25">
        <v>0</v>
      </c>
      <c r="F54" s="22">
        <v>746</v>
      </c>
      <c r="G54" s="11">
        <f t="shared" si="0"/>
        <v>-746</v>
      </c>
      <c r="K54">
        <v>3183</v>
      </c>
    </row>
    <row r="55" spans="1:11" x14ac:dyDescent="0.25">
      <c r="A55" s="22" t="s">
        <v>2</v>
      </c>
      <c r="B55" s="22">
        <v>2493</v>
      </c>
      <c r="C55" s="25">
        <v>6560</v>
      </c>
      <c r="D55" s="24">
        <v>4067</v>
      </c>
      <c r="E55" s="25">
        <v>0</v>
      </c>
      <c r="F55" s="22">
        <v>95</v>
      </c>
      <c r="G55" s="11">
        <f t="shared" si="0"/>
        <v>-95</v>
      </c>
      <c r="K55">
        <v>2493</v>
      </c>
    </row>
    <row r="56" spans="1:11" x14ac:dyDescent="0.25">
      <c r="A56" s="22" t="s">
        <v>46</v>
      </c>
      <c r="B56" s="22">
        <v>50</v>
      </c>
      <c r="C56" s="25">
        <v>500</v>
      </c>
      <c r="D56" s="24">
        <v>450</v>
      </c>
      <c r="E56" s="25">
        <v>0</v>
      </c>
      <c r="F56" s="22">
        <v>1</v>
      </c>
      <c r="G56" s="11">
        <f t="shared" si="0"/>
        <v>-1</v>
      </c>
      <c r="K56">
        <v>50</v>
      </c>
    </row>
    <row r="57" spans="1:11" x14ac:dyDescent="0.25">
      <c r="A57" s="22" t="s">
        <v>47</v>
      </c>
      <c r="B57" s="22">
        <v>0</v>
      </c>
      <c r="C57" s="22">
        <v>0</v>
      </c>
      <c r="D57" s="24">
        <v>0</v>
      </c>
      <c r="E57" s="25">
        <v>0</v>
      </c>
      <c r="F57" s="22">
        <v>0</v>
      </c>
      <c r="G57" s="11">
        <f t="shared" si="0"/>
        <v>0</v>
      </c>
      <c r="K57">
        <v>0</v>
      </c>
    </row>
    <row r="58" spans="1:11" x14ac:dyDescent="0.25">
      <c r="A58" s="22" t="s">
        <v>38</v>
      </c>
      <c r="B58" s="25">
        <v>5128</v>
      </c>
      <c r="C58" s="25">
        <v>9692</v>
      </c>
      <c r="D58" s="24">
        <v>4564</v>
      </c>
      <c r="E58" s="25">
        <v>0</v>
      </c>
      <c r="F58" s="22">
        <v>1236</v>
      </c>
      <c r="G58" s="11">
        <f t="shared" si="0"/>
        <v>-1236</v>
      </c>
      <c r="K58">
        <v>5128</v>
      </c>
    </row>
    <row r="59" spans="1:11" x14ac:dyDescent="0.25">
      <c r="A59" s="22" t="s">
        <v>39</v>
      </c>
      <c r="B59" s="22">
        <v>147</v>
      </c>
      <c r="C59" s="22">
        <v>306</v>
      </c>
      <c r="D59" s="24">
        <v>159</v>
      </c>
      <c r="E59" s="25">
        <v>0</v>
      </c>
      <c r="F59" s="22">
        <v>141</v>
      </c>
      <c r="G59" s="11">
        <f t="shared" si="0"/>
        <v>-141</v>
      </c>
      <c r="K59">
        <v>147</v>
      </c>
    </row>
    <row r="60" spans="1:11" x14ac:dyDescent="0.25">
      <c r="A60" s="22" t="s">
        <v>48</v>
      </c>
      <c r="B60" s="22">
        <v>2</v>
      </c>
      <c r="C60" s="22">
        <v>21</v>
      </c>
      <c r="D60" s="24">
        <v>19</v>
      </c>
      <c r="E60" s="25">
        <v>0</v>
      </c>
      <c r="F60" s="22">
        <v>0</v>
      </c>
      <c r="G60" s="11">
        <f t="shared" si="0"/>
        <v>0</v>
      </c>
      <c r="K60">
        <v>2</v>
      </c>
    </row>
    <row r="61" spans="1:11" x14ac:dyDescent="0.25">
      <c r="C61" s="14"/>
    </row>
  </sheetData>
  <pageMargins left="0.7" right="0.7" top="0.75" bottom="0.75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0E72-E74F-4430-8115-327EDA493517}">
  <dimension ref="A1:K61"/>
  <sheetViews>
    <sheetView zoomScale="85" zoomScaleNormal="85" workbookViewId="0"/>
  </sheetViews>
  <sheetFormatPr baseColWidth="10" defaultColWidth="11.42578125" defaultRowHeight="15" x14ac:dyDescent="0.25"/>
  <cols>
    <col min="1" max="1" width="27.85546875" bestFit="1" customWidth="1"/>
    <col min="2" max="2" width="19.7109375" bestFit="1" customWidth="1"/>
    <col min="3" max="3" width="27.28515625" bestFit="1" customWidth="1"/>
    <col min="4" max="4" width="19.7109375" bestFit="1" customWidth="1"/>
    <col min="5" max="5" width="17.85546875" bestFit="1" customWidth="1"/>
    <col min="6" max="6" width="30.28515625" bestFit="1" customWidth="1"/>
    <col min="7" max="7" width="28" bestFit="1" customWidth="1"/>
    <col min="8" max="8" width="35.42578125" bestFit="1" customWidth="1"/>
    <col min="9" max="9" width="27.7109375" customWidth="1"/>
    <col min="10" max="10" width="75.7109375" hidden="1" customWidth="1"/>
    <col min="11" max="11" width="5.140625" hidden="1" customWidth="1"/>
  </cols>
  <sheetData>
    <row r="1" spans="11:11" x14ac:dyDescent="0.25">
      <c r="K1" s="7"/>
    </row>
    <row r="33" spans="1:11" x14ac:dyDescent="0.25">
      <c r="J33" t="s">
        <v>53</v>
      </c>
    </row>
    <row r="34" spans="1:11" x14ac:dyDescent="0.25">
      <c r="J34" t="s">
        <v>54</v>
      </c>
      <c r="K34">
        <f t="shared" ref="K34:K46" si="0">SUM(H49:I49)</f>
        <v>60</v>
      </c>
    </row>
    <row r="35" spans="1:11" x14ac:dyDescent="0.25">
      <c r="J35" t="s">
        <v>55</v>
      </c>
      <c r="K35">
        <f t="shared" si="0"/>
        <v>43</v>
      </c>
    </row>
    <row r="36" spans="1:11" x14ac:dyDescent="0.25">
      <c r="K36">
        <f t="shared" si="0"/>
        <v>63</v>
      </c>
    </row>
    <row r="37" spans="1:11" x14ac:dyDescent="0.25">
      <c r="J37" t="s">
        <v>50</v>
      </c>
      <c r="K37">
        <f t="shared" si="0"/>
        <v>24</v>
      </c>
    </row>
    <row r="38" spans="1:11" x14ac:dyDescent="0.25">
      <c r="J38" s="16">
        <v>44590</v>
      </c>
      <c r="K38">
        <f t="shared" si="0"/>
        <v>68</v>
      </c>
    </row>
    <row r="39" spans="1:11" x14ac:dyDescent="0.25">
      <c r="J39" t="s">
        <v>56</v>
      </c>
      <c r="K39">
        <f t="shared" si="0"/>
        <v>695</v>
      </c>
    </row>
    <row r="40" spans="1:11" x14ac:dyDescent="0.25">
      <c r="K40">
        <f t="shared" si="0"/>
        <v>134</v>
      </c>
    </row>
    <row r="41" spans="1:11" x14ac:dyDescent="0.25">
      <c r="K41">
        <f t="shared" si="0"/>
        <v>1</v>
      </c>
    </row>
    <row r="42" spans="1:11" x14ac:dyDescent="0.25">
      <c r="K42">
        <f t="shared" si="0"/>
        <v>320</v>
      </c>
    </row>
    <row r="43" spans="1:11" x14ac:dyDescent="0.25">
      <c r="K43">
        <f t="shared" si="0"/>
        <v>746</v>
      </c>
    </row>
    <row r="44" spans="1:11" x14ac:dyDescent="0.25">
      <c r="K44">
        <f t="shared" si="0"/>
        <v>95</v>
      </c>
    </row>
    <row r="45" spans="1:11" x14ac:dyDescent="0.25">
      <c r="K45">
        <f t="shared" si="0"/>
        <v>1</v>
      </c>
    </row>
    <row r="46" spans="1:11" x14ac:dyDescent="0.25">
      <c r="K46">
        <f t="shared" si="0"/>
        <v>2250</v>
      </c>
    </row>
    <row r="47" spans="1:11" x14ac:dyDescent="0.25">
      <c r="J47" s="13"/>
    </row>
    <row r="48" spans="1:11" x14ac:dyDescent="0.25">
      <c r="A48" s="20" t="s">
        <v>9</v>
      </c>
      <c r="B48" s="20" t="s">
        <v>14</v>
      </c>
      <c r="C48" s="20" t="s">
        <v>18</v>
      </c>
      <c r="D48" s="20" t="s">
        <v>12</v>
      </c>
      <c r="E48" s="20" t="s">
        <v>13</v>
      </c>
      <c r="F48" s="20" t="s">
        <v>10</v>
      </c>
      <c r="G48" s="20" t="s">
        <v>11</v>
      </c>
      <c r="H48" s="20" t="s">
        <v>17</v>
      </c>
      <c r="I48" s="20" t="s">
        <v>15</v>
      </c>
    </row>
    <row r="49" spans="1:9" x14ac:dyDescent="0.25">
      <c r="A49" s="22" t="s">
        <v>42</v>
      </c>
      <c r="B49" s="23">
        <v>0.91584852734922895</v>
      </c>
      <c r="C49" s="23">
        <v>7.9943899018232803E-2</v>
      </c>
      <c r="D49" s="23">
        <v>4.2075736325385702E-3</v>
      </c>
      <c r="E49" s="22">
        <v>713</v>
      </c>
      <c r="F49" s="22">
        <v>0</v>
      </c>
      <c r="G49" s="22">
        <v>653</v>
      </c>
      <c r="H49" s="22">
        <v>57</v>
      </c>
      <c r="I49" s="22">
        <v>3</v>
      </c>
    </row>
    <row r="50" spans="1:9" x14ac:dyDescent="0.25">
      <c r="A50" s="22" t="s">
        <v>41</v>
      </c>
      <c r="B50" s="23">
        <v>0.94862604540023898</v>
      </c>
      <c r="C50" s="23">
        <v>5.1373954599760997E-2</v>
      </c>
      <c r="D50" s="23">
        <v>0</v>
      </c>
      <c r="E50" s="22">
        <v>837</v>
      </c>
      <c r="F50" s="22">
        <v>0</v>
      </c>
      <c r="G50" s="22">
        <v>794</v>
      </c>
      <c r="H50" s="22">
        <v>43</v>
      </c>
      <c r="I50" s="22">
        <v>0</v>
      </c>
    </row>
    <row r="51" spans="1:9" x14ac:dyDescent="0.25">
      <c r="A51" s="22" t="s">
        <v>3</v>
      </c>
      <c r="B51" s="23">
        <v>0.98137196924896497</v>
      </c>
      <c r="C51" s="23">
        <v>1.5671200473092801E-2</v>
      </c>
      <c r="D51" s="23">
        <v>2.9568302779420502E-3</v>
      </c>
      <c r="E51" s="22">
        <v>3382</v>
      </c>
      <c r="F51" s="22">
        <v>0</v>
      </c>
      <c r="G51" s="22">
        <v>3319</v>
      </c>
      <c r="H51" s="22">
        <v>53</v>
      </c>
      <c r="I51" s="22">
        <v>10</v>
      </c>
    </row>
    <row r="52" spans="1:9" x14ac:dyDescent="0.25">
      <c r="A52" s="22" t="s">
        <v>1</v>
      </c>
      <c r="B52" s="23">
        <v>0.974549310710498</v>
      </c>
      <c r="C52" s="23">
        <v>1.06044538706257E-2</v>
      </c>
      <c r="D52" s="23">
        <v>1.48462354188759E-2</v>
      </c>
      <c r="E52" s="22">
        <v>943</v>
      </c>
      <c r="F52" s="22">
        <v>0</v>
      </c>
      <c r="G52" s="22">
        <v>919</v>
      </c>
      <c r="H52" s="22">
        <v>10</v>
      </c>
      <c r="I52" s="22">
        <v>14</v>
      </c>
    </row>
    <row r="53" spans="1:9" x14ac:dyDescent="0.25">
      <c r="A53" s="22" t="s">
        <v>5</v>
      </c>
      <c r="B53" s="23">
        <v>0.91594561186650203</v>
      </c>
      <c r="C53" s="23">
        <v>8.4054388133498095E-2</v>
      </c>
      <c r="D53" s="23">
        <v>0</v>
      </c>
      <c r="E53" s="22">
        <v>809</v>
      </c>
      <c r="F53" s="22">
        <v>0</v>
      </c>
      <c r="G53" s="22">
        <v>741</v>
      </c>
      <c r="H53" s="22">
        <v>68</v>
      </c>
      <c r="I53" s="22">
        <v>0</v>
      </c>
    </row>
    <row r="54" spans="1:9" x14ac:dyDescent="0.25">
      <c r="A54" s="22" t="s">
        <v>43</v>
      </c>
      <c r="B54" s="23">
        <v>0.79228930065750103</v>
      </c>
      <c r="C54" s="23">
        <v>0.207112970711297</v>
      </c>
      <c r="D54" s="23">
        <v>5.9772863120143504E-4</v>
      </c>
      <c r="E54" s="22">
        <v>3346</v>
      </c>
      <c r="F54" s="22">
        <v>0</v>
      </c>
      <c r="G54" s="22">
        <v>2651</v>
      </c>
      <c r="H54" s="22">
        <v>693</v>
      </c>
      <c r="I54" s="22">
        <v>2</v>
      </c>
    </row>
    <row r="55" spans="1:9" x14ac:dyDescent="0.25">
      <c r="A55" s="22" t="s">
        <v>44</v>
      </c>
      <c r="B55" s="23">
        <v>0.91172595520421595</v>
      </c>
      <c r="C55" s="23">
        <v>8.8274044795783893E-2</v>
      </c>
      <c r="D55" s="23">
        <v>0</v>
      </c>
      <c r="E55" s="22">
        <v>1518</v>
      </c>
      <c r="F55" s="22">
        <v>0</v>
      </c>
      <c r="G55" s="22">
        <v>1384</v>
      </c>
      <c r="H55" s="22">
        <v>134</v>
      </c>
      <c r="I55" s="22">
        <v>0</v>
      </c>
    </row>
    <row r="56" spans="1:9" x14ac:dyDescent="0.25">
      <c r="A56" s="22" t="s">
        <v>4</v>
      </c>
      <c r="B56" s="23">
        <v>0.99613899613899604</v>
      </c>
      <c r="C56" s="23">
        <v>3.8610038610038598E-3</v>
      </c>
      <c r="D56" s="23">
        <v>0</v>
      </c>
      <c r="E56" s="22">
        <v>259</v>
      </c>
      <c r="F56" s="22">
        <v>0</v>
      </c>
      <c r="G56" s="22">
        <v>258</v>
      </c>
      <c r="H56" s="22">
        <v>1</v>
      </c>
      <c r="I56" s="22">
        <v>0</v>
      </c>
    </row>
    <row r="57" spans="1:9" x14ac:dyDescent="0.25">
      <c r="A57" s="22" t="s">
        <v>0</v>
      </c>
      <c r="B57" s="23">
        <v>0.58060288335517696</v>
      </c>
      <c r="C57" s="23">
        <v>0.41677588466579302</v>
      </c>
      <c r="D57" s="23">
        <v>2.6212319790301399E-3</v>
      </c>
      <c r="E57" s="22">
        <v>763</v>
      </c>
      <c r="F57" s="22">
        <v>0</v>
      </c>
      <c r="G57" s="22">
        <v>443</v>
      </c>
      <c r="H57" s="22">
        <v>318</v>
      </c>
      <c r="I57" s="22">
        <v>2</v>
      </c>
    </row>
    <row r="58" spans="1:9" x14ac:dyDescent="0.25">
      <c r="A58" s="22" t="s">
        <v>45</v>
      </c>
      <c r="B58" s="23">
        <v>0.76562990889098304</v>
      </c>
      <c r="C58" s="23">
        <v>0.194470625196356</v>
      </c>
      <c r="D58" s="23">
        <v>3.9899465912660997E-2</v>
      </c>
      <c r="E58" s="22">
        <v>3183</v>
      </c>
      <c r="F58" s="22">
        <v>0</v>
      </c>
      <c r="G58" s="22">
        <v>2437</v>
      </c>
      <c r="H58" s="22">
        <v>619</v>
      </c>
      <c r="I58" s="22">
        <v>127</v>
      </c>
    </row>
    <row r="59" spans="1:9" x14ac:dyDescent="0.25">
      <c r="A59" s="22" t="s">
        <v>2</v>
      </c>
      <c r="B59" s="23">
        <v>0.96189330124348205</v>
      </c>
      <c r="C59" s="23">
        <v>2.5270758122743701E-2</v>
      </c>
      <c r="D59" s="23">
        <v>1.2835940633774599E-2</v>
      </c>
      <c r="E59" s="22">
        <v>2493</v>
      </c>
      <c r="F59" s="22">
        <v>0</v>
      </c>
      <c r="G59" s="22">
        <v>2398</v>
      </c>
      <c r="H59" s="22">
        <v>63</v>
      </c>
      <c r="I59" s="22">
        <v>32</v>
      </c>
    </row>
    <row r="60" spans="1:9" ht="15.75" thickBot="1" x14ac:dyDescent="0.3">
      <c r="A60" s="22" t="s">
        <v>46</v>
      </c>
      <c r="B60" s="23">
        <v>0.98</v>
      </c>
      <c r="C60" s="23">
        <v>0.02</v>
      </c>
      <c r="D60" s="23">
        <v>0</v>
      </c>
      <c r="E60" s="22">
        <v>50</v>
      </c>
      <c r="F60" s="22">
        <v>0</v>
      </c>
      <c r="G60" s="22">
        <v>49</v>
      </c>
      <c r="H60" s="22">
        <v>1</v>
      </c>
      <c r="I60" s="22">
        <v>0</v>
      </c>
    </row>
    <row r="61" spans="1:9" ht="15.75" thickBot="1" x14ac:dyDescent="0.3">
      <c r="A61" s="9" t="s">
        <v>16</v>
      </c>
      <c r="B61" s="12">
        <f>G61/($E$61-$F$61)</f>
        <v>0.87702229995627501</v>
      </c>
      <c r="C61" s="12">
        <f>H61/($E$61-$F$61)</f>
        <v>0.112592916484477</v>
      </c>
      <c r="D61" s="12">
        <f>I61/($E$61-$F$61)</f>
        <v>1.03847835592479E-2</v>
      </c>
      <c r="E61" s="3">
        <f>SUM(E49:E60)</f>
        <v>18296</v>
      </c>
      <c r="F61" s="3">
        <f>SUM(F49:F60)</f>
        <v>0</v>
      </c>
      <c r="G61" s="3">
        <f>SUM(G49:G60)</f>
        <v>16046</v>
      </c>
      <c r="H61" s="3">
        <f>SUM(H49:H60)</f>
        <v>2060</v>
      </c>
      <c r="I61" s="4">
        <f>SUM(I49:I60)</f>
        <v>190</v>
      </c>
    </row>
  </sheetData>
  <pageMargins left="0.7" right="0.7" top="0.75" bottom="0.75" header="0.3" footer="0.3"/>
  <pageSetup orientation="portrait" horizontalDpi="200" verticalDpi="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18A25-9CBA-4E8B-8DF6-67E7745FDC21}">
  <dimension ref="A7:M44"/>
  <sheetViews>
    <sheetView workbookViewId="0"/>
  </sheetViews>
  <sheetFormatPr baseColWidth="10" defaultColWidth="11.42578125" defaultRowHeight="15" x14ac:dyDescent="0.25"/>
  <cols>
    <col min="1" max="1" width="8.140625" bestFit="1" customWidth="1"/>
    <col min="2" max="2" width="8.85546875" bestFit="1" customWidth="1"/>
    <col min="3" max="3" width="21.7109375" bestFit="1" customWidth="1"/>
    <col min="12" max="12" width="11.140625" customWidth="1"/>
    <col min="13" max="13" width="35.42578125" hidden="1" customWidth="1"/>
  </cols>
  <sheetData>
    <row r="7" spans="13:13" x14ac:dyDescent="0.25">
      <c r="M7" s="16">
        <v>44590</v>
      </c>
    </row>
    <row r="8" spans="13:13" x14ac:dyDescent="0.25">
      <c r="M8" t="s">
        <v>51</v>
      </c>
    </row>
    <row r="32" spans="1:3" x14ac:dyDescent="0.25">
      <c r="A32" s="18" t="s">
        <v>22</v>
      </c>
      <c r="B32" s="18" t="s">
        <v>33</v>
      </c>
      <c r="C32" s="18" t="s">
        <v>36</v>
      </c>
    </row>
    <row r="33" spans="1:3" x14ac:dyDescent="0.25">
      <c r="A33" s="28" t="s">
        <v>23</v>
      </c>
      <c r="B33" s="22">
        <v>798</v>
      </c>
      <c r="C33" s="23">
        <v>3.7814528739989597E-2</v>
      </c>
    </row>
    <row r="34" spans="1:3" x14ac:dyDescent="0.25">
      <c r="A34" s="29" t="s">
        <v>32</v>
      </c>
      <c r="B34" s="22">
        <v>809</v>
      </c>
      <c r="C34" s="23">
        <v>3.8335781642420498E-2</v>
      </c>
    </row>
    <row r="35" spans="1:3" x14ac:dyDescent="0.25">
      <c r="A35" s="28" t="s">
        <v>24</v>
      </c>
      <c r="B35" s="22">
        <v>2492</v>
      </c>
      <c r="C35" s="23">
        <v>0.118087475714353</v>
      </c>
    </row>
    <row r="36" spans="1:3" x14ac:dyDescent="0.25">
      <c r="A36" s="28" t="s">
        <v>25</v>
      </c>
      <c r="B36" s="22">
        <v>3022</v>
      </c>
      <c r="C36" s="23">
        <v>0.14320238828602599</v>
      </c>
    </row>
    <row r="37" spans="1:3" x14ac:dyDescent="0.25">
      <c r="A37" s="28" t="s">
        <v>26</v>
      </c>
      <c r="B37" s="22">
        <v>2902</v>
      </c>
      <c r="C37" s="23">
        <v>0.137515992986779</v>
      </c>
    </row>
    <row r="38" spans="1:3" x14ac:dyDescent="0.25">
      <c r="A38" s="28" t="s">
        <v>27</v>
      </c>
      <c r="B38" s="22">
        <v>2614</v>
      </c>
      <c r="C38" s="23">
        <v>0.123868644268587</v>
      </c>
    </row>
    <row r="39" spans="1:3" x14ac:dyDescent="0.25">
      <c r="A39" s="28" t="s">
        <v>28</v>
      </c>
      <c r="B39" s="22">
        <v>1948</v>
      </c>
      <c r="C39" s="23">
        <v>9.2309150357769001E-2</v>
      </c>
    </row>
    <row r="40" spans="1:3" x14ac:dyDescent="0.25">
      <c r="A40" s="28" t="s">
        <v>29</v>
      </c>
      <c r="B40" s="22">
        <v>1964</v>
      </c>
      <c r="C40" s="23">
        <v>9.3067336397668607E-2</v>
      </c>
    </row>
    <row r="41" spans="1:3" x14ac:dyDescent="0.25">
      <c r="A41" s="28" t="s">
        <v>30</v>
      </c>
      <c r="B41" s="22">
        <v>2297</v>
      </c>
      <c r="C41" s="23">
        <v>0.10884708335307799</v>
      </c>
    </row>
    <row r="42" spans="1:3" x14ac:dyDescent="0.25">
      <c r="A42" s="28" t="s">
        <v>40</v>
      </c>
      <c r="B42" s="22">
        <v>1307</v>
      </c>
      <c r="C42" s="23">
        <v>6.1934322134293701E-2</v>
      </c>
    </row>
    <row r="43" spans="1:3" x14ac:dyDescent="0.25">
      <c r="A43" s="28" t="s">
        <v>31</v>
      </c>
      <c r="B43" s="22">
        <v>950</v>
      </c>
      <c r="C43" s="23">
        <v>4.5017296119035197E-2</v>
      </c>
    </row>
    <row r="44" spans="1:3" x14ac:dyDescent="0.25">
      <c r="A44" s="1" t="s">
        <v>16</v>
      </c>
      <c r="B44" s="1">
        <v>21103</v>
      </c>
      <c r="C44" s="2"/>
    </row>
  </sheetData>
  <pageMargins left="0.7" right="0.7" top="0.75" bottom="0.75" header="0.3" footer="0.3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378A5-ED0C-4A35-9D43-855F746D0BF1}">
  <dimension ref="A9:O50"/>
  <sheetViews>
    <sheetView workbookViewId="0"/>
  </sheetViews>
  <sheetFormatPr baseColWidth="10" defaultColWidth="11.42578125" defaultRowHeight="15" x14ac:dyDescent="0.25"/>
  <cols>
    <col min="1" max="1" width="8.140625" bestFit="1" customWidth="1"/>
    <col min="2" max="2" width="17.5703125" bestFit="1" customWidth="1"/>
    <col min="3" max="3" width="16.140625" bestFit="1" customWidth="1"/>
    <col min="14" max="14" width="11.42578125" customWidth="1"/>
    <col min="15" max="15" width="15.42578125" hidden="1" customWidth="1"/>
  </cols>
  <sheetData>
    <row r="9" spans="15:15" x14ac:dyDescent="0.25">
      <c r="O9" s="17">
        <v>44590</v>
      </c>
    </row>
    <row r="10" spans="15:15" x14ac:dyDescent="0.25">
      <c r="O10" t="s">
        <v>57</v>
      </c>
    </row>
    <row r="23" spans="1:3" x14ac:dyDescent="0.25">
      <c r="A23" s="18" t="s">
        <v>34</v>
      </c>
      <c r="B23" s="18" t="s">
        <v>33</v>
      </c>
      <c r="C23" s="18" t="s">
        <v>35</v>
      </c>
    </row>
    <row r="24" spans="1:3" x14ac:dyDescent="0.25">
      <c r="A24" s="27">
        <v>1</v>
      </c>
      <c r="B24" s="22">
        <v>1535</v>
      </c>
      <c r="C24" s="23">
        <v>6.5111346765641606E-2</v>
      </c>
    </row>
    <row r="25" spans="1:3" x14ac:dyDescent="0.25">
      <c r="A25" s="27">
        <v>2</v>
      </c>
      <c r="B25" s="22">
        <v>842</v>
      </c>
      <c r="C25" s="23">
        <v>3.5715800636267198E-2</v>
      </c>
    </row>
    <row r="26" spans="1:3" x14ac:dyDescent="0.25">
      <c r="A26" s="27">
        <v>3</v>
      </c>
      <c r="B26" s="22">
        <v>1095</v>
      </c>
      <c r="C26" s="23">
        <v>4.6447507953340399E-2</v>
      </c>
    </row>
    <row r="27" spans="1:3" x14ac:dyDescent="0.25">
      <c r="A27" s="27">
        <v>4</v>
      </c>
      <c r="B27" s="22">
        <v>6</v>
      </c>
      <c r="C27" s="23">
        <v>2.54506892895016E-4</v>
      </c>
    </row>
    <row r="28" spans="1:3" x14ac:dyDescent="0.25">
      <c r="A28" s="27">
        <v>5</v>
      </c>
      <c r="B28" s="22">
        <v>3170</v>
      </c>
      <c r="C28" s="23">
        <v>0.13446447507953299</v>
      </c>
    </row>
    <row r="29" spans="1:3" x14ac:dyDescent="0.25">
      <c r="A29" s="27">
        <v>6</v>
      </c>
      <c r="B29" s="22">
        <v>3802</v>
      </c>
      <c r="C29" s="23">
        <v>0.16127253446447501</v>
      </c>
    </row>
    <row r="30" spans="1:3" x14ac:dyDescent="0.25">
      <c r="A30" s="27">
        <v>7</v>
      </c>
      <c r="B30" s="22">
        <v>1517</v>
      </c>
      <c r="C30" s="23">
        <v>6.4347826086956494E-2</v>
      </c>
    </row>
    <row r="31" spans="1:3" x14ac:dyDescent="0.25">
      <c r="A31" s="27">
        <v>8</v>
      </c>
      <c r="B31" s="22">
        <v>1959</v>
      </c>
      <c r="C31" s="23">
        <v>8.3096500530222703E-2</v>
      </c>
    </row>
    <row r="32" spans="1:3" x14ac:dyDescent="0.25">
      <c r="A32" s="27">
        <v>9</v>
      </c>
      <c r="B32" s="22">
        <v>180</v>
      </c>
      <c r="C32" s="23">
        <v>7.63520678685048E-3</v>
      </c>
    </row>
    <row r="33" spans="1:3" x14ac:dyDescent="0.25">
      <c r="A33" s="27">
        <v>10</v>
      </c>
      <c r="B33" s="22">
        <v>63</v>
      </c>
      <c r="C33" s="23">
        <v>2.67232237539767E-3</v>
      </c>
    </row>
    <row r="34" spans="1:3" x14ac:dyDescent="0.25">
      <c r="A34" s="27">
        <v>11</v>
      </c>
      <c r="B34" s="22">
        <v>434</v>
      </c>
      <c r="C34" s="23">
        <v>1.8409331919406101E-2</v>
      </c>
    </row>
    <row r="35" spans="1:3" x14ac:dyDescent="0.25">
      <c r="A35" s="27">
        <v>12</v>
      </c>
      <c r="B35" s="22">
        <v>27</v>
      </c>
      <c r="C35" s="23">
        <v>1.1452810180275701E-3</v>
      </c>
    </row>
    <row r="36" spans="1:3" x14ac:dyDescent="0.25">
      <c r="A36" s="27">
        <v>13</v>
      </c>
      <c r="B36" s="22">
        <v>1245</v>
      </c>
      <c r="C36" s="23">
        <v>5.2810180275715803E-2</v>
      </c>
    </row>
    <row r="37" spans="1:3" x14ac:dyDescent="0.25">
      <c r="A37" s="27">
        <v>14</v>
      </c>
      <c r="B37" s="22">
        <v>18</v>
      </c>
      <c r="C37" s="23">
        <v>7.63520678685048E-4</v>
      </c>
    </row>
    <row r="38" spans="1:3" x14ac:dyDescent="0.25">
      <c r="A38" s="27">
        <v>15</v>
      </c>
      <c r="B38" s="22">
        <v>5</v>
      </c>
      <c r="C38" s="23">
        <v>2.12089077412513E-4</v>
      </c>
    </row>
    <row r="39" spans="1:3" x14ac:dyDescent="0.25">
      <c r="A39" s="27">
        <v>16</v>
      </c>
      <c r="B39" s="22">
        <v>205</v>
      </c>
      <c r="C39" s="23">
        <v>8.6956521739130401E-3</v>
      </c>
    </row>
    <row r="40" spans="1:3" x14ac:dyDescent="0.25">
      <c r="A40" s="27">
        <v>17</v>
      </c>
      <c r="B40" s="22">
        <v>1093</v>
      </c>
      <c r="C40" s="23">
        <v>4.6362672322375398E-2</v>
      </c>
    </row>
    <row r="41" spans="1:3" x14ac:dyDescent="0.25">
      <c r="A41" s="27">
        <v>18</v>
      </c>
      <c r="B41" s="22">
        <v>286</v>
      </c>
      <c r="C41" s="23">
        <v>1.21314952279958E-2</v>
      </c>
    </row>
    <row r="42" spans="1:3" x14ac:dyDescent="0.25">
      <c r="A42" s="27">
        <v>19</v>
      </c>
      <c r="B42" s="22">
        <v>27</v>
      </c>
      <c r="C42" s="23">
        <v>1.1452810180275701E-3</v>
      </c>
    </row>
    <row r="43" spans="1:3" x14ac:dyDescent="0.25">
      <c r="A43" s="27">
        <v>20</v>
      </c>
      <c r="B43" s="22">
        <v>368</v>
      </c>
      <c r="C43" s="23">
        <v>1.5609756097561E-2</v>
      </c>
    </row>
    <row r="44" spans="1:3" x14ac:dyDescent="0.25">
      <c r="A44" s="27">
        <v>21</v>
      </c>
      <c r="B44" s="22">
        <v>32</v>
      </c>
      <c r="C44" s="23">
        <v>1.35737009544008E-3</v>
      </c>
    </row>
    <row r="45" spans="1:3" x14ac:dyDescent="0.25">
      <c r="A45" s="27">
        <v>22</v>
      </c>
      <c r="B45" s="22">
        <v>530</v>
      </c>
      <c r="C45" s="23">
        <v>2.2481442205726399E-2</v>
      </c>
    </row>
    <row r="46" spans="1:3" x14ac:dyDescent="0.25">
      <c r="A46" s="27">
        <v>23</v>
      </c>
      <c r="B46" s="22">
        <v>105</v>
      </c>
      <c r="C46" s="23">
        <v>4.4538706256627798E-3</v>
      </c>
    </row>
    <row r="47" spans="1:3" x14ac:dyDescent="0.25">
      <c r="A47" s="27">
        <v>24</v>
      </c>
      <c r="B47" s="22">
        <v>11</v>
      </c>
      <c r="C47" s="23">
        <v>4.6659597030752897E-4</v>
      </c>
    </row>
    <row r="48" spans="1:3" x14ac:dyDescent="0.25">
      <c r="A48" s="27">
        <v>25</v>
      </c>
      <c r="B48" s="22">
        <v>1</v>
      </c>
      <c r="C48" s="23">
        <v>4.2417815482502601E-5</v>
      </c>
    </row>
    <row r="49" spans="1:3" x14ac:dyDescent="0.25">
      <c r="A49" s="27" t="s">
        <v>31</v>
      </c>
      <c r="B49" s="22">
        <v>5019</v>
      </c>
      <c r="C49" s="23">
        <v>0.212895015906681</v>
      </c>
    </row>
    <row r="50" spans="1:3" x14ac:dyDescent="0.25">
      <c r="A50" s="1" t="s">
        <v>16</v>
      </c>
      <c r="B50" s="1">
        <f>SUM(B24:B49)</f>
        <v>23575</v>
      </c>
      <c r="C50" s="2"/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04111-C493-4F26-B9D7-BF56F0812530}">
  <dimension ref="A33:D64"/>
  <sheetViews>
    <sheetView tabSelected="1" workbookViewId="0">
      <selection activeCell="D11" sqref="D11"/>
    </sheetView>
  </sheetViews>
  <sheetFormatPr baseColWidth="10" defaultColWidth="11.5703125" defaultRowHeight="15" x14ac:dyDescent="0.25"/>
  <cols>
    <col min="2" max="2" width="15.5703125" bestFit="1" customWidth="1"/>
    <col min="3" max="3" width="17" bestFit="1" customWidth="1"/>
    <col min="4" max="4" width="17.7109375" style="31" bestFit="1" customWidth="1"/>
  </cols>
  <sheetData>
    <row r="33" spans="1:4" x14ac:dyDescent="0.25">
      <c r="A33" s="22" t="s">
        <v>6</v>
      </c>
      <c r="B33" s="22" t="s">
        <v>58</v>
      </c>
      <c r="C33" s="22" t="s">
        <v>59</v>
      </c>
      <c r="D33" s="30" t="s">
        <v>60</v>
      </c>
    </row>
    <row r="34" spans="1:4" x14ac:dyDescent="0.25">
      <c r="A34" s="21">
        <v>44561</v>
      </c>
      <c r="B34" s="22">
        <v>23242</v>
      </c>
      <c r="C34" s="22">
        <v>22377</v>
      </c>
      <c r="D34" s="30">
        <v>0.50948069883162705</v>
      </c>
    </row>
    <row r="35" spans="1:4" x14ac:dyDescent="0.25">
      <c r="A35" s="21">
        <v>44562</v>
      </c>
      <c r="B35" s="22">
        <v>18616</v>
      </c>
      <c r="C35" s="22">
        <v>21637</v>
      </c>
      <c r="D35" s="30">
        <v>0.46247484659528498</v>
      </c>
    </row>
    <row r="36" spans="1:4" x14ac:dyDescent="0.25">
      <c r="A36" s="21">
        <v>44563</v>
      </c>
      <c r="B36" s="22">
        <v>17115</v>
      </c>
      <c r="C36" s="22">
        <v>22174</v>
      </c>
      <c r="D36" s="30">
        <v>0.43561811193972899</v>
      </c>
    </row>
    <row r="37" spans="1:4" x14ac:dyDescent="0.25">
      <c r="A37" s="21">
        <v>44564</v>
      </c>
      <c r="B37" s="22">
        <v>16046</v>
      </c>
      <c r="C37" s="22">
        <v>22477</v>
      </c>
      <c r="D37" s="30">
        <v>0.41653038444565599</v>
      </c>
    </row>
    <row r="38" spans="1:4" x14ac:dyDescent="0.25">
      <c r="A38" s="21">
        <v>44565</v>
      </c>
      <c r="B38" s="22">
        <v>21475</v>
      </c>
      <c r="C38" s="22">
        <v>24480</v>
      </c>
      <c r="D38" s="30">
        <v>0.46730497225546702</v>
      </c>
    </row>
    <row r="39" spans="1:4" x14ac:dyDescent="0.25">
      <c r="A39" s="21">
        <v>44566</v>
      </c>
      <c r="B39" s="22">
        <v>23532</v>
      </c>
      <c r="C39" s="22">
        <v>28194</v>
      </c>
      <c r="D39" s="30">
        <v>0.45493562231759699</v>
      </c>
    </row>
    <row r="40" spans="1:4" x14ac:dyDescent="0.25">
      <c r="A40" s="21">
        <v>44567</v>
      </c>
      <c r="B40" s="22">
        <v>21363</v>
      </c>
      <c r="C40" s="22">
        <v>28310</v>
      </c>
      <c r="D40" s="30">
        <v>0.430072675296439</v>
      </c>
    </row>
    <row r="41" spans="1:4" x14ac:dyDescent="0.25">
      <c r="A41" s="21">
        <v>44568</v>
      </c>
      <c r="B41" s="22">
        <v>18234</v>
      </c>
      <c r="C41" s="22">
        <v>25527</v>
      </c>
      <c r="D41" s="30">
        <v>0.416672379516007</v>
      </c>
    </row>
    <row r="42" spans="1:4" x14ac:dyDescent="0.25">
      <c r="A42" s="21">
        <v>44569</v>
      </c>
      <c r="B42" s="22">
        <v>14229</v>
      </c>
      <c r="C42" s="22">
        <v>23646</v>
      </c>
      <c r="D42" s="30">
        <v>0.37568316831683202</v>
      </c>
    </row>
    <row r="43" spans="1:4" x14ac:dyDescent="0.25">
      <c r="A43" s="21">
        <v>44570</v>
      </c>
      <c r="B43" s="22">
        <v>11396</v>
      </c>
      <c r="C43" s="22">
        <v>20603</v>
      </c>
      <c r="D43" s="30">
        <v>0.35613612925403898</v>
      </c>
    </row>
    <row r="44" spans="1:4" x14ac:dyDescent="0.25">
      <c r="A44" s="21">
        <v>44571</v>
      </c>
      <c r="B44" s="22">
        <v>9481</v>
      </c>
      <c r="C44" s="22">
        <v>21528</v>
      </c>
      <c r="D44" s="30">
        <v>0.30574994356477198</v>
      </c>
    </row>
    <row r="45" spans="1:4" x14ac:dyDescent="0.25">
      <c r="A45" s="21">
        <v>44572</v>
      </c>
      <c r="B45" s="22">
        <v>11590</v>
      </c>
      <c r="C45" s="22">
        <v>25065</v>
      </c>
      <c r="D45" s="30">
        <v>0.31619151548219898</v>
      </c>
    </row>
    <row r="46" spans="1:4" x14ac:dyDescent="0.25">
      <c r="A46" s="21">
        <v>44573</v>
      </c>
      <c r="B46" s="22">
        <v>11124</v>
      </c>
      <c r="C46" s="22">
        <v>24195</v>
      </c>
      <c r="D46" s="30">
        <v>0.31495795464197701</v>
      </c>
    </row>
    <row r="47" spans="1:4" x14ac:dyDescent="0.25">
      <c r="A47" s="21">
        <v>44574</v>
      </c>
      <c r="B47" s="22">
        <v>9742</v>
      </c>
      <c r="C47" s="22">
        <v>24204</v>
      </c>
      <c r="D47" s="30">
        <v>0.28698521180698799</v>
      </c>
    </row>
    <row r="48" spans="1:4" x14ac:dyDescent="0.25">
      <c r="A48" s="21">
        <v>44575</v>
      </c>
      <c r="B48" s="22">
        <v>8433</v>
      </c>
      <c r="C48" s="22">
        <v>22484</v>
      </c>
      <c r="D48" s="30">
        <v>0.27276255781608799</v>
      </c>
    </row>
    <row r="49" spans="1:4" x14ac:dyDescent="0.25">
      <c r="A49" s="21">
        <v>44576</v>
      </c>
      <c r="B49" s="22">
        <v>9190</v>
      </c>
      <c r="C49" s="22">
        <v>17726</v>
      </c>
      <c r="D49" s="30">
        <v>0.34143260514192297</v>
      </c>
    </row>
    <row r="50" spans="1:4" x14ac:dyDescent="0.25">
      <c r="A50" s="21">
        <v>44577</v>
      </c>
      <c r="B50" s="22">
        <v>6837</v>
      </c>
      <c r="C50" s="22">
        <v>13540</v>
      </c>
      <c r="D50" s="30">
        <v>0.33552534720518201</v>
      </c>
    </row>
    <row r="51" spans="1:4" x14ac:dyDescent="0.25">
      <c r="A51" s="21">
        <v>44578</v>
      </c>
      <c r="B51" s="22">
        <v>7594</v>
      </c>
      <c r="C51" s="22">
        <v>17468</v>
      </c>
      <c r="D51" s="30">
        <v>0.30300853882371698</v>
      </c>
    </row>
    <row r="52" spans="1:4" x14ac:dyDescent="0.25">
      <c r="A52" s="21">
        <v>44579</v>
      </c>
      <c r="B52" s="22">
        <v>9223</v>
      </c>
      <c r="C52" s="22">
        <v>20335</v>
      </c>
      <c r="D52" s="30">
        <v>0.31203058393666699</v>
      </c>
    </row>
    <row r="53" spans="1:4" x14ac:dyDescent="0.25">
      <c r="A53" s="21">
        <v>44580</v>
      </c>
      <c r="B53" s="22">
        <v>9777</v>
      </c>
      <c r="C53" s="22">
        <v>20154</v>
      </c>
      <c r="D53" s="30">
        <v>0.32665129798536602</v>
      </c>
    </row>
    <row r="54" spans="1:4" x14ac:dyDescent="0.25">
      <c r="A54" s="21">
        <v>44581</v>
      </c>
      <c r="B54" s="22">
        <v>8449</v>
      </c>
      <c r="C54" s="22">
        <v>18487</v>
      </c>
      <c r="D54" s="30">
        <v>0.31366943866943903</v>
      </c>
    </row>
    <row r="55" spans="1:4" x14ac:dyDescent="0.25">
      <c r="A55" s="21">
        <v>44582</v>
      </c>
      <c r="B55" s="22">
        <v>8479</v>
      </c>
      <c r="C55" s="22">
        <v>19087</v>
      </c>
      <c r="D55" s="30">
        <v>0.30758905898570699</v>
      </c>
    </row>
    <row r="56" spans="1:4" x14ac:dyDescent="0.25">
      <c r="A56" s="21">
        <v>44583</v>
      </c>
      <c r="B56" s="22">
        <v>8589</v>
      </c>
      <c r="C56" s="22">
        <v>13985</v>
      </c>
      <c r="D56" s="30">
        <v>0.38048197040843401</v>
      </c>
    </row>
    <row r="57" spans="1:4" x14ac:dyDescent="0.25">
      <c r="A57" s="21">
        <v>44584</v>
      </c>
      <c r="B57" s="22">
        <v>6709</v>
      </c>
      <c r="C57" s="22">
        <v>10486</v>
      </c>
      <c r="D57" s="30">
        <v>0.39017156150043603</v>
      </c>
    </row>
    <row r="58" spans="1:4" x14ac:dyDescent="0.25">
      <c r="A58" s="21">
        <v>44585</v>
      </c>
      <c r="B58" s="22">
        <v>7916</v>
      </c>
      <c r="C58" s="22">
        <v>13961</v>
      </c>
      <c r="D58" s="30">
        <v>0.36184120309000301</v>
      </c>
    </row>
    <row r="59" spans="1:4" x14ac:dyDescent="0.25">
      <c r="A59" s="21">
        <v>44586</v>
      </c>
      <c r="B59" s="22">
        <v>10179</v>
      </c>
      <c r="C59" s="22">
        <v>18210</v>
      </c>
      <c r="D59" s="30">
        <v>0.35855436965021698</v>
      </c>
    </row>
    <row r="60" spans="1:4" x14ac:dyDescent="0.25">
      <c r="A60" s="21">
        <v>44587</v>
      </c>
      <c r="B60" s="22">
        <v>9576</v>
      </c>
      <c r="C60" s="22">
        <v>16158</v>
      </c>
      <c r="D60" s="30">
        <v>0.37211471205409202</v>
      </c>
    </row>
    <row r="61" spans="1:4" x14ac:dyDescent="0.25">
      <c r="A61" s="21">
        <v>44588</v>
      </c>
      <c r="B61" s="22">
        <v>8829</v>
      </c>
      <c r="C61" s="22">
        <v>16215</v>
      </c>
      <c r="D61" s="30">
        <v>0.35253953042644898</v>
      </c>
    </row>
    <row r="62" spans="1:4" x14ac:dyDescent="0.25">
      <c r="A62" s="21">
        <v>44589</v>
      </c>
      <c r="B62" s="22">
        <v>7871</v>
      </c>
      <c r="C62" s="22">
        <v>14101</v>
      </c>
      <c r="D62" s="30">
        <v>0.35822865465137399</v>
      </c>
    </row>
    <row r="63" spans="1:4" x14ac:dyDescent="0.25">
      <c r="A63" s="21">
        <v>44590</v>
      </c>
      <c r="B63" s="22">
        <v>7664</v>
      </c>
      <c r="C63" s="22">
        <v>10892</v>
      </c>
      <c r="D63" s="30">
        <v>0.41302004742401399</v>
      </c>
    </row>
    <row r="64" spans="1:4" x14ac:dyDescent="0.25">
      <c r="A64" s="22" t="s">
        <v>16</v>
      </c>
      <c r="B64" s="22">
        <v>362500</v>
      </c>
      <c r="C64" s="22">
        <v>597706</v>
      </c>
      <c r="D64" s="30">
        <v>0.37752315648933699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Données quotidiennes</vt:lpstr>
      <vt:lpstr>Volumétrie</vt:lpstr>
      <vt:lpstr>Temps Réponse</vt:lpstr>
      <vt:lpstr>Prélèvement par âge</vt:lpstr>
      <vt:lpstr>Analyses par M</vt:lpstr>
      <vt:lpstr>Provenance des analyses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Maxime Lévesque</dc:creator>
  <cp:keywords/>
  <dc:description/>
  <cp:lastModifiedBy>Jacynthe Blouin</cp:lastModifiedBy>
  <dcterms:created xsi:type="dcterms:W3CDTF">2021-02-04T09:18:24Z</dcterms:created>
  <dcterms:modified xsi:type="dcterms:W3CDTF">2024-11-29T16:58:34Z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a7d8d5d-78e2-4a62-9fcd-016eb5e4c57c_Enabled">
    <vt:lpwstr>true</vt:lpwstr>
  </property>
  <property fmtid="{D5CDD505-2E9C-101B-9397-08002B2CF9AE}" pid="3" name="MSIP_Label_6a7d8d5d-78e2-4a62-9fcd-016eb5e4c57c_SetDate">
    <vt:lpwstr>2024-11-29T16:57:46Z</vt:lpwstr>
  </property>
  <property fmtid="{D5CDD505-2E9C-101B-9397-08002B2CF9AE}" pid="4" name="MSIP_Label_6a7d8d5d-78e2-4a62-9fcd-016eb5e4c57c_Method">
    <vt:lpwstr>Standard</vt:lpwstr>
  </property>
  <property fmtid="{D5CDD505-2E9C-101B-9397-08002B2CF9AE}" pid="5" name="MSIP_Label_6a7d8d5d-78e2-4a62-9fcd-016eb5e4c57c_Name">
    <vt:lpwstr>Général</vt:lpwstr>
  </property>
  <property fmtid="{D5CDD505-2E9C-101B-9397-08002B2CF9AE}" pid="6" name="MSIP_Label_6a7d8d5d-78e2-4a62-9fcd-016eb5e4c57c_SiteId">
    <vt:lpwstr>06e1fe28-5f8b-4075-bf6c-ae24be1a7992</vt:lpwstr>
  </property>
  <property fmtid="{D5CDD505-2E9C-101B-9397-08002B2CF9AE}" pid="7" name="MSIP_Label_6a7d8d5d-78e2-4a62-9fcd-016eb5e4c57c_ActionId">
    <vt:lpwstr>1c5d4b41-9baa-4b4a-ab77-9f49fcebb77c</vt:lpwstr>
  </property>
  <property fmtid="{D5CDD505-2E9C-101B-9397-08002B2CF9AE}" pid="8" name="MSIP_Label_6a7d8d5d-78e2-4a62-9fcd-016eb5e4c57c_ContentBits">
    <vt:lpwstr>0</vt:lpwstr>
  </property>
</Properties>
</file>